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rinfo\Desktop\DATOS DICIEMBRE\NOMINA\"/>
    </mc:Choice>
  </mc:AlternateContent>
  <xr:revisionPtr revIDLastSave="0" documentId="8_{8A681073-CD74-46E2-B14A-BEC4AE0729A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ERSONAL FIJO" sheetId="1" r:id="rId1"/>
  </sheets>
  <definedNames>
    <definedName name="_xlnm._FilterDatabase" localSheetId="0" hidden="1">'PERSONAL FIJO'!$A$8:$N$32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79" i="1" l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M47" i="1" s="1"/>
  <c r="N47" i="1" s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M9" i="1" s="1"/>
  <c r="J164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A10" i="1"/>
  <c r="A11" i="1" s="1"/>
  <c r="A12" i="1" s="1"/>
  <c r="A13" i="1" s="1"/>
  <c r="A14" i="1" s="1"/>
  <c r="A15" i="1" s="1"/>
  <c r="A16" i="1" s="1"/>
  <c r="A17" i="1" s="1"/>
  <c r="L180" i="1"/>
  <c r="K180" i="1"/>
  <c r="I180" i="1"/>
  <c r="G180" i="1"/>
  <c r="M164" i="1" l="1"/>
  <c r="N164" i="1" s="1"/>
  <c r="A18" i="1"/>
  <c r="A19" i="1" s="1"/>
  <c r="A20" i="1" s="1"/>
  <c r="M80" i="1"/>
  <c r="N80" i="1" s="1"/>
  <c r="M68" i="1"/>
  <c r="N68" i="1" s="1"/>
  <c r="M98" i="1"/>
  <c r="N98" i="1" s="1"/>
  <c r="M38" i="1"/>
  <c r="N38" i="1" s="1"/>
  <c r="M163" i="1"/>
  <c r="N163" i="1" s="1"/>
  <c r="M83" i="1"/>
  <c r="N83" i="1" s="1"/>
  <c r="M54" i="1"/>
  <c r="N54" i="1" s="1"/>
  <c r="M64" i="1"/>
  <c r="N64" i="1" s="1"/>
  <c r="M77" i="1"/>
  <c r="N77" i="1" s="1"/>
  <c r="M110" i="1"/>
  <c r="N110" i="1" s="1"/>
  <c r="M122" i="1"/>
  <c r="N122" i="1" s="1"/>
  <c r="M146" i="1"/>
  <c r="N146" i="1" s="1"/>
  <c r="M20" i="1"/>
  <c r="N20" i="1" s="1"/>
  <c r="M53" i="1"/>
  <c r="N53" i="1" s="1"/>
  <c r="M58" i="1"/>
  <c r="N58" i="1" s="1"/>
  <c r="M63" i="1"/>
  <c r="N63" i="1" s="1"/>
  <c r="M70" i="1"/>
  <c r="N70" i="1" s="1"/>
  <c r="M76" i="1"/>
  <c r="N76" i="1" s="1"/>
  <c r="M141" i="1"/>
  <c r="N141" i="1" s="1"/>
  <c r="M133" i="1"/>
  <c r="N133" i="1" s="1"/>
  <c r="M139" i="1"/>
  <c r="N139" i="1" s="1"/>
  <c r="M158" i="1"/>
  <c r="N158" i="1" s="1"/>
  <c r="M136" i="1"/>
  <c r="N136" i="1" s="1"/>
  <c r="M173" i="1"/>
  <c r="N173" i="1" s="1"/>
  <c r="M15" i="1"/>
  <c r="N15" i="1" s="1"/>
  <c r="M44" i="1"/>
  <c r="N44" i="1" s="1"/>
  <c r="M86" i="1"/>
  <c r="N86" i="1" s="1"/>
  <c r="M39" i="1"/>
  <c r="N39" i="1" s="1"/>
  <c r="M69" i="1"/>
  <c r="N69" i="1" s="1"/>
  <c r="M154" i="1"/>
  <c r="N154" i="1" s="1"/>
  <c r="M159" i="1"/>
  <c r="N159" i="1" s="1"/>
  <c r="M166" i="1"/>
  <c r="N166" i="1" s="1"/>
  <c r="M172" i="1"/>
  <c r="N172" i="1" s="1"/>
  <c r="M145" i="1"/>
  <c r="N145" i="1" s="1"/>
  <c r="M96" i="1"/>
  <c r="N96" i="1" s="1"/>
  <c r="M11" i="1"/>
  <c r="N11" i="1" s="1"/>
  <c r="M21" i="1"/>
  <c r="N21" i="1" s="1"/>
  <c r="M27" i="1"/>
  <c r="N27" i="1" s="1"/>
  <c r="M33" i="1"/>
  <c r="N33" i="1" s="1"/>
  <c r="M81" i="1"/>
  <c r="N81" i="1" s="1"/>
  <c r="M93" i="1"/>
  <c r="N93" i="1" s="1"/>
  <c r="M105" i="1"/>
  <c r="N105" i="1" s="1"/>
  <c r="M129" i="1"/>
  <c r="N129" i="1" s="1"/>
  <c r="M134" i="1"/>
  <c r="N134" i="1" s="1"/>
  <c r="M140" i="1"/>
  <c r="N140" i="1" s="1"/>
  <c r="M177" i="1"/>
  <c r="N177" i="1" s="1"/>
  <c r="M37" i="1"/>
  <c r="N37" i="1" s="1"/>
  <c r="M88" i="1"/>
  <c r="N88" i="1" s="1"/>
  <c r="M43" i="1"/>
  <c r="N43" i="1" s="1"/>
  <c r="M84" i="1"/>
  <c r="N84" i="1" s="1"/>
  <c r="M108" i="1"/>
  <c r="N108" i="1" s="1"/>
  <c r="M114" i="1"/>
  <c r="N114" i="1" s="1"/>
  <c r="M178" i="1"/>
  <c r="N178" i="1" s="1"/>
  <c r="M18" i="1"/>
  <c r="N18" i="1" s="1"/>
  <c r="M29" i="1"/>
  <c r="N29" i="1" s="1"/>
  <c r="M113" i="1"/>
  <c r="N113" i="1" s="1"/>
  <c r="M125" i="1"/>
  <c r="N125" i="1" s="1"/>
  <c r="M149" i="1"/>
  <c r="N149" i="1" s="1"/>
  <c r="M155" i="1"/>
  <c r="N155" i="1" s="1"/>
  <c r="M179" i="1"/>
  <c r="N179" i="1" s="1"/>
  <c r="M42" i="1"/>
  <c r="N42" i="1" s="1"/>
  <c r="M94" i="1"/>
  <c r="N94" i="1" s="1"/>
  <c r="M106" i="1"/>
  <c r="N106" i="1" s="1"/>
  <c r="M112" i="1"/>
  <c r="N112" i="1" s="1"/>
  <c r="M118" i="1"/>
  <c r="N118" i="1" s="1"/>
  <c r="M124" i="1"/>
  <c r="N124" i="1" s="1"/>
  <c r="M153" i="1"/>
  <c r="N153" i="1" s="1"/>
  <c r="M104" i="1"/>
  <c r="N104" i="1" s="1"/>
  <c r="M30" i="1"/>
  <c r="N30" i="1" s="1"/>
  <c r="M49" i="1"/>
  <c r="N49" i="1" s="1"/>
  <c r="M89" i="1"/>
  <c r="N89" i="1" s="1"/>
  <c r="M100" i="1"/>
  <c r="N100" i="1" s="1"/>
  <c r="M135" i="1"/>
  <c r="N135" i="1" s="1"/>
  <c r="M148" i="1"/>
  <c r="N148" i="1" s="1"/>
  <c r="M165" i="1"/>
  <c r="N165" i="1" s="1"/>
  <c r="M130" i="1"/>
  <c r="N130" i="1" s="1"/>
  <c r="M10" i="1"/>
  <c r="N10" i="1" s="1"/>
  <c r="M26" i="1"/>
  <c r="N26" i="1" s="1"/>
  <c r="M51" i="1"/>
  <c r="N51" i="1" s="1"/>
  <c r="M62" i="1"/>
  <c r="N62" i="1" s="1"/>
  <c r="M102" i="1"/>
  <c r="N102" i="1" s="1"/>
  <c r="M150" i="1"/>
  <c r="N150" i="1" s="1"/>
  <c r="M160" i="1"/>
  <c r="N160" i="1" s="1"/>
  <c r="M66" i="1"/>
  <c r="N66" i="1" s="1"/>
  <c r="M78" i="1"/>
  <c r="N78" i="1" s="1"/>
  <c r="M116" i="1"/>
  <c r="N116" i="1" s="1"/>
  <c r="M174" i="1"/>
  <c r="N174" i="1" s="1"/>
  <c r="M67" i="1"/>
  <c r="N67" i="1" s="1"/>
  <c r="M117" i="1"/>
  <c r="N117" i="1" s="1"/>
  <c r="M137" i="1"/>
  <c r="N137" i="1" s="1"/>
  <c r="M162" i="1"/>
  <c r="N162" i="1" s="1"/>
  <c r="M12" i="1"/>
  <c r="N12" i="1" s="1"/>
  <c r="M17" i="1"/>
  <c r="N17" i="1" s="1"/>
  <c r="M46" i="1"/>
  <c r="N46" i="1" s="1"/>
  <c r="M57" i="1"/>
  <c r="N57" i="1" s="1"/>
  <c r="M74" i="1"/>
  <c r="N74" i="1" s="1"/>
  <c r="M91" i="1"/>
  <c r="N91" i="1" s="1"/>
  <c r="M101" i="1"/>
  <c r="N101" i="1" s="1"/>
  <c r="M170" i="1"/>
  <c r="N170" i="1" s="1"/>
  <c r="M31" i="1"/>
  <c r="N31" i="1" s="1"/>
  <c r="M126" i="1"/>
  <c r="N126" i="1" s="1"/>
  <c r="M161" i="1"/>
  <c r="N161" i="1" s="1"/>
  <c r="M19" i="1"/>
  <c r="N19" i="1" s="1"/>
  <c r="M52" i="1"/>
  <c r="N52" i="1" s="1"/>
  <c r="M56" i="1"/>
  <c r="N56" i="1" s="1"/>
  <c r="M65" i="1"/>
  <c r="N65" i="1" s="1"/>
  <c r="M87" i="1"/>
  <c r="N87" i="1" s="1"/>
  <c r="M92" i="1"/>
  <c r="N92" i="1" s="1"/>
  <c r="M111" i="1"/>
  <c r="N111" i="1" s="1"/>
  <c r="M115" i="1"/>
  <c r="N115" i="1" s="1"/>
  <c r="M138" i="1"/>
  <c r="N138" i="1" s="1"/>
  <c r="M24" i="1"/>
  <c r="N24" i="1" s="1"/>
  <c r="M35" i="1"/>
  <c r="N35" i="1" s="1"/>
  <c r="M72" i="1"/>
  <c r="N72" i="1" s="1"/>
  <c r="M95" i="1"/>
  <c r="N95" i="1" s="1"/>
  <c r="M120" i="1"/>
  <c r="N120" i="1" s="1"/>
  <c r="M143" i="1"/>
  <c r="N143" i="1" s="1"/>
  <c r="M168" i="1"/>
  <c r="N168" i="1" s="1"/>
  <c r="J180" i="1"/>
  <c r="M16" i="1"/>
  <c r="N16" i="1" s="1"/>
  <c r="M25" i="1"/>
  <c r="N25" i="1" s="1"/>
  <c r="M36" i="1"/>
  <c r="N36" i="1" s="1"/>
  <c r="M48" i="1"/>
  <c r="N48" i="1" s="1"/>
  <c r="M73" i="1"/>
  <c r="N73" i="1" s="1"/>
  <c r="M82" i="1"/>
  <c r="N82" i="1" s="1"/>
  <c r="M107" i="1"/>
  <c r="N107" i="1" s="1"/>
  <c r="M121" i="1"/>
  <c r="N121" i="1" s="1"/>
  <c r="M144" i="1"/>
  <c r="N144" i="1" s="1"/>
  <c r="M169" i="1"/>
  <c r="N169" i="1" s="1"/>
  <c r="M32" i="1"/>
  <c r="N32" i="1" s="1"/>
  <c r="M97" i="1"/>
  <c r="N97" i="1" s="1"/>
  <c r="M103" i="1"/>
  <c r="N103" i="1" s="1"/>
  <c r="M127" i="1"/>
  <c r="N127" i="1" s="1"/>
  <c r="M151" i="1"/>
  <c r="N151" i="1" s="1"/>
  <c r="M175" i="1"/>
  <c r="N175" i="1" s="1"/>
  <c r="M50" i="1"/>
  <c r="N50" i="1" s="1"/>
  <c r="M59" i="1"/>
  <c r="N59" i="1" s="1"/>
  <c r="M85" i="1"/>
  <c r="N85" i="1" s="1"/>
  <c r="M109" i="1"/>
  <c r="N109" i="1" s="1"/>
  <c r="M131" i="1"/>
  <c r="N131" i="1" s="1"/>
  <c r="M156" i="1"/>
  <c r="N156" i="1" s="1"/>
  <c r="M45" i="1"/>
  <c r="N45" i="1" s="1"/>
  <c r="M55" i="1"/>
  <c r="N55" i="1" s="1"/>
  <c r="M75" i="1"/>
  <c r="N75" i="1" s="1"/>
  <c r="M79" i="1"/>
  <c r="N79" i="1" s="1"/>
  <c r="M90" i="1"/>
  <c r="N90" i="1" s="1"/>
  <c r="M99" i="1"/>
  <c r="N99" i="1" s="1"/>
  <c r="M123" i="1"/>
  <c r="N123" i="1" s="1"/>
  <c r="M128" i="1"/>
  <c r="N128" i="1" s="1"/>
  <c r="M147" i="1"/>
  <c r="N147" i="1" s="1"/>
  <c r="M152" i="1"/>
  <c r="N152" i="1" s="1"/>
  <c r="M171" i="1"/>
  <c r="N171" i="1" s="1"/>
  <c r="M176" i="1"/>
  <c r="N176" i="1" s="1"/>
  <c r="H180" i="1"/>
  <c r="M13" i="1"/>
  <c r="N13" i="1" s="1"/>
  <c r="M22" i="1"/>
  <c r="N22" i="1" s="1"/>
  <c r="M28" i="1"/>
  <c r="N28" i="1" s="1"/>
  <c r="M40" i="1"/>
  <c r="N40" i="1" s="1"/>
  <c r="M60" i="1"/>
  <c r="N60" i="1" s="1"/>
  <c r="M132" i="1"/>
  <c r="N132" i="1" s="1"/>
  <c r="M157" i="1"/>
  <c r="N157" i="1" s="1"/>
  <c r="M14" i="1"/>
  <c r="N14" i="1" s="1"/>
  <c r="M23" i="1"/>
  <c r="N23" i="1" s="1"/>
  <c r="M34" i="1"/>
  <c r="N34" i="1" s="1"/>
  <c r="M41" i="1"/>
  <c r="N41" i="1" s="1"/>
  <c r="M61" i="1"/>
  <c r="N61" i="1" s="1"/>
  <c r="M71" i="1"/>
  <c r="N71" i="1" s="1"/>
  <c r="M119" i="1"/>
  <c r="N119" i="1" s="1"/>
  <c r="M142" i="1"/>
  <c r="N142" i="1" s="1"/>
  <c r="M167" i="1"/>
  <c r="N167" i="1" s="1"/>
  <c r="N9" i="1"/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M180" i="1"/>
  <c r="N180" i="1"/>
  <c r="A63" i="1" l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l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</calcChain>
</file>

<file path=xl/sharedStrings.xml><?xml version="1.0" encoding="utf-8"?>
<sst xmlns="http://schemas.openxmlformats.org/spreadsheetml/2006/main" count="1108" uniqueCount="373">
  <si>
    <t>No.</t>
  </si>
  <si>
    <t>NOMBRE Y APELLIDO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</si>
  <si>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</si>
  <si>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</si>
  <si>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</si>
  <si>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</si>
  <si>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</si>
  <si>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</si>
  <si>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</si>
  <si>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</si>
  <si>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SEGURO</t>
  </si>
  <si>
    <t>OTROS DESC.</t>
  </si>
  <si>
    <t>TOTAL DESC.</t>
  </si>
  <si>
    <t>INGRESO NETO</t>
  </si>
  <si>
    <t>FRANCISCO GARIBALDI PAONESSA GRULLON</t>
  </si>
  <si>
    <t>PRESIDENCIA</t>
  </si>
  <si>
    <t>PRESIDENTE</t>
  </si>
  <si>
    <t>LIBRE NOMBRAMIENTO Y REMOCIÓN</t>
  </si>
  <si>
    <t>MASCULINO</t>
  </si>
  <si>
    <t>HECTOR RADHAMES SENRA AYBAR</t>
  </si>
  <si>
    <t>VICE PRESIDENTE</t>
  </si>
  <si>
    <t>LUIS BELTRAN OROZCO COMAS</t>
  </si>
  <si>
    <t>MIEMBRO CHN</t>
  </si>
  <si>
    <t>AURELIA MARIA GUZMAN HERNANDEZ</t>
  </si>
  <si>
    <t>SECRETARIA EJECUTIVA</t>
  </si>
  <si>
    <t>EMPLEADO FIJO</t>
  </si>
  <si>
    <t>FEMENINO</t>
  </si>
  <si>
    <t>VICTOR MANUEL CAMARENA</t>
  </si>
  <si>
    <t>ENC. DE REGISTRO</t>
  </si>
  <si>
    <t>ANA LUISA MARIA FLORENTINO HERNANDEZ</t>
  </si>
  <si>
    <t>OF. LIBRE ACCESO INFORMACION</t>
  </si>
  <si>
    <t>RAI</t>
  </si>
  <si>
    <t>IVAN GABRIEL CASTRO LOPEZ</t>
  </si>
  <si>
    <t>SEC. DE CARRERAS</t>
  </si>
  <si>
    <t>ENCARGADO DE SEC. DE CARRERAS</t>
  </si>
  <si>
    <t>JOEL ANTONIO LEON PIERROT</t>
  </si>
  <si>
    <t>AUXILIAR</t>
  </si>
  <si>
    <t>FELICIA CRISTOBAL LECLERC</t>
  </si>
  <si>
    <t>ESCUELA VOCACIONAL</t>
  </si>
  <si>
    <t>PROFESOR DE ESCUELA</t>
  </si>
  <si>
    <t>ELFIDO INIRIO MORLA</t>
  </si>
  <si>
    <t>ANGEL MANUEL NUÑEZ DE LA ROSA</t>
  </si>
  <si>
    <t>VICTOR GUNSTER CASTRO LOPEZ</t>
  </si>
  <si>
    <t>JURADO</t>
  </si>
  <si>
    <t>PRESIDENTE DEL JURADO</t>
  </si>
  <si>
    <t>RICAHARD ALBERTO PIMENTEL</t>
  </si>
  <si>
    <t>MIEMBRO DEL JURADO</t>
  </si>
  <si>
    <t>SMALIN JOEL PAULINO</t>
  </si>
  <si>
    <t>SECRETARIO JURADO</t>
  </si>
  <si>
    <t>DANIEL MORETA ANTIGUA</t>
  </si>
  <si>
    <t>JUEZ DE SALIDA</t>
  </si>
  <si>
    <t>CESAR IGNACIO CRUZ ROJAS</t>
  </si>
  <si>
    <t>JUEZ DE PESO</t>
  </si>
  <si>
    <t>ARCADIO DE JESUS GARCIA</t>
  </si>
  <si>
    <t>JUEZ DE RECLAMO Y AS CARRERA</t>
  </si>
  <si>
    <t>EDGAR CAMILO CAMPECHANO JIMENEZ</t>
  </si>
  <si>
    <t>AYUD. JUEZ DE PESO</t>
  </si>
  <si>
    <t>CARLOS JUNIOR MERCEDES SUAAREZ</t>
  </si>
  <si>
    <t>HERRERO</t>
  </si>
  <si>
    <t>CANDIDO DE LA CRUZ BERROA</t>
  </si>
  <si>
    <t>INFORMATICA</t>
  </si>
  <si>
    <t>ENCARGADO DE SISTEMA</t>
  </si>
  <si>
    <t>ANEUDY FRANCISCO HERNANDEZ</t>
  </si>
  <si>
    <t>SOPORTE TECNICO</t>
  </si>
  <si>
    <t>SILVESTRE PAREDES VASQUEZ</t>
  </si>
  <si>
    <t>TOTALIZADOR</t>
  </si>
  <si>
    <t>ASIST. TECNICO Y SIMULCAST</t>
  </si>
  <si>
    <t>SAMUEL CEPEDA CASTRO</t>
  </si>
  <si>
    <t>JOSE LUIS VALDEZ</t>
  </si>
  <si>
    <t>ENC. DPTO. TECNICO</t>
  </si>
  <si>
    <t>DOMINGO MAYOBANEX PEREZ DE LA CRUZ</t>
  </si>
  <si>
    <t>TECNICO REPARADOR EXTERNO</t>
  </si>
  <si>
    <t>ELIAS RICARDO MENDOZA ROMERO</t>
  </si>
  <si>
    <t>YAMILE MASSIEL ALMANZAR VARGAS</t>
  </si>
  <si>
    <t>SEA HIPICO</t>
  </si>
  <si>
    <t>SERVICIO AL CLIENTE</t>
  </si>
  <si>
    <t>JENNIFER CAROLINA MONTERO SOTO</t>
  </si>
  <si>
    <t>ANDRES PEÑA FERRERAS</t>
  </si>
  <si>
    <t>MENSAJERO REVISTA</t>
  </si>
  <si>
    <t>ANTONIO MARTE</t>
  </si>
  <si>
    <t>HECTOR DE JESUS MATIAS TAVAREZ</t>
  </si>
  <si>
    <t>YONY ADOLFO BELTRE FELIZ</t>
  </si>
  <si>
    <t>MENSAJERO REVISTA BARAHONA</t>
  </si>
  <si>
    <t>JOSE MIGUEL MOYA MARTINEZ</t>
  </si>
  <si>
    <t>MIGUEL VIRGILIO REYES FLETE</t>
  </si>
  <si>
    <t>INSPECTORIA</t>
  </si>
  <si>
    <t>INSPECTOR</t>
  </si>
  <si>
    <t>RICHARD YOVANNY TORRES</t>
  </si>
  <si>
    <t>MARIBEL HERNANDEZ ABREU</t>
  </si>
  <si>
    <t>STUD BOOK DOMINICANO</t>
  </si>
  <si>
    <t>ENC. STUD BOOK DOMINICANO</t>
  </si>
  <si>
    <t>MARIA TERESA COCCO DOMINGUEZ</t>
  </si>
  <si>
    <t>GERENCIA GENERAL</t>
  </si>
  <si>
    <t>ADMINISTRADOR</t>
  </si>
  <si>
    <t>JUAN JOSUE LOPEZ BELLIARD</t>
  </si>
  <si>
    <t>MENSAJERO INTERNO</t>
  </si>
  <si>
    <t>RAFELIN DE LOS SANTOS</t>
  </si>
  <si>
    <t>YNGRI BERROA MARTINEZ</t>
  </si>
  <si>
    <t>FINANZAS/CONTABILIDAD</t>
  </si>
  <si>
    <t>AUX. CONTABILIDAD</t>
  </si>
  <si>
    <t>NEYLA MILAGROS REYNOSO BARRIENTOS</t>
  </si>
  <si>
    <t>ENC. CTAS. X COBRAR</t>
  </si>
  <si>
    <t>ROSA NUÑEZ ENCARNACION</t>
  </si>
  <si>
    <t>ENC. ALMACEN</t>
  </si>
  <si>
    <t>RAMON DAVID DIAZ RODRIGUEZ</t>
  </si>
  <si>
    <t>TESORERIA</t>
  </si>
  <si>
    <t>ENC. TESORERIA</t>
  </si>
  <si>
    <t>MARIBEL BERNARDA CABRERA</t>
  </si>
  <si>
    <t>AUX. TESORERIA</t>
  </si>
  <si>
    <t>TERESA MERAN SUERO</t>
  </si>
  <si>
    <t>CAJERA</t>
  </si>
  <si>
    <t>ESMERALDA MATEO ENCARNACION</t>
  </si>
  <si>
    <t>KARINA DEL CARMEN JAQUEZ MEDINA</t>
  </si>
  <si>
    <t>MASIEL ALFONSINA RODRIGUEZ MARTINEZ</t>
  </si>
  <si>
    <t>LIGIA PAOLA NICASIO CABRERA</t>
  </si>
  <si>
    <t>GLENNY ADIRCA FAMILIA HERRERA</t>
  </si>
  <si>
    <t>DILCIA YANET SANTANA PEÑA</t>
  </si>
  <si>
    <t>GERMANIA MATEO MARMOLEJOS</t>
  </si>
  <si>
    <t>YOKAIRA RODRIGUEZ MORA</t>
  </si>
  <si>
    <t>KADIR DE LA ROSA</t>
  </si>
  <si>
    <t>CAJERO</t>
  </si>
  <si>
    <t>RULDINA ROMERO NOVAS</t>
  </si>
  <si>
    <t>MARIA VIRGEN CASADO RIGHT</t>
  </si>
  <si>
    <t>MARIA CRISTINA LEBRON TERRERO</t>
  </si>
  <si>
    <t>CANDIDA AQUINO OGANDO</t>
  </si>
  <si>
    <t>LIMPIEZA</t>
  </si>
  <si>
    <t>CONSERJE</t>
  </si>
  <si>
    <t>ALTAGRACIA RAMONA PEÑA</t>
  </si>
  <si>
    <t>ENC. LIMPIEZA</t>
  </si>
  <si>
    <t>MARCELINA MATEO HERASME</t>
  </si>
  <si>
    <t>MERCEDES BRIOSO LUCIANO</t>
  </si>
  <si>
    <t>DIOMARIS SENA MEDINA</t>
  </si>
  <si>
    <t>MAVELY LUCIA SANTOS HERRERA</t>
  </si>
  <si>
    <t>VICTOR MANUEL EVANGELISTA GERMAN</t>
  </si>
  <si>
    <t>CAMARERO</t>
  </si>
  <si>
    <t>MARIBEL ROA</t>
  </si>
  <si>
    <t>ELISANIA CORPORAN NAVARRO</t>
  </si>
  <si>
    <t>MARIA DE JESUS DE LA NUEZ</t>
  </si>
  <si>
    <t>MARITZA GIL FERNANDEZ</t>
  </si>
  <si>
    <t>ENC. INTERINA LIMPIEZA</t>
  </si>
  <si>
    <t>GARY WILLIAN BACHA HALL</t>
  </si>
  <si>
    <t>UNIDAD MEDICA</t>
  </si>
  <si>
    <t>MEDICO</t>
  </si>
  <si>
    <t>MEDICO GENERAL</t>
  </si>
  <si>
    <t>NELSON ESCANIO OGANDO</t>
  </si>
  <si>
    <t>OPERACIONES</t>
  </si>
  <si>
    <t>ENC. DE OPERACIONES</t>
  </si>
  <si>
    <t>SATURNINO RAMON RAMON</t>
  </si>
  <si>
    <t>AREA DE PISTA</t>
  </si>
  <si>
    <t>AYUD. DE PISTA</t>
  </si>
  <si>
    <t>EPIFANIO MONTERO MONTERO</t>
  </si>
  <si>
    <t>AUX. DE PISTA</t>
  </si>
  <si>
    <t>RAFAEL MEDINA</t>
  </si>
  <si>
    <t>OPERADOR DE TRACTOR</t>
  </si>
  <si>
    <t>ROBERTO MANUEL SOTO SOTO</t>
  </si>
  <si>
    <t>OPERADOR DE GATERA</t>
  </si>
  <si>
    <t>MAIQUEL ENCARNACION SANTANA</t>
  </si>
  <si>
    <t>CONSTANTINO SAVIÑON SURIEL</t>
  </si>
  <si>
    <t>AREA DE ESTABLOS</t>
  </si>
  <si>
    <t>AUX. AREA  ESTABLOS</t>
  </si>
  <si>
    <t>TEMO ALCANTARA VALDEZ</t>
  </si>
  <si>
    <t>BRENNY BLADIMIL MONTAS MONTERO</t>
  </si>
  <si>
    <t>LEONARDO PAEZ VARGAS</t>
  </si>
  <si>
    <t>WADI PEREZ CUEVAS</t>
  </si>
  <si>
    <t>MARIO COMPRES PEÑA</t>
  </si>
  <si>
    <t>SALVADOR ENCARNACION ENCARNACION</t>
  </si>
  <si>
    <t>RAFAEL MIR</t>
  </si>
  <si>
    <t>CAMERINO</t>
  </si>
  <si>
    <t>SUPERVISOR DE CAMERINO</t>
  </si>
  <si>
    <t>MIGUEL DARIO BARCACEL CANDELARIO</t>
  </si>
  <si>
    <t>ENC. DE CENSO</t>
  </si>
  <si>
    <t>ARNULFO LINARES</t>
  </si>
  <si>
    <t>CUSTODIO CAMERINO</t>
  </si>
  <si>
    <t>ANTONIO SEVERINO RODRIGUEZ</t>
  </si>
  <si>
    <t>AYUDANTE CAMERINO</t>
  </si>
  <si>
    <t>ANTONIO HERNANDEZ FERREIRA</t>
  </si>
  <si>
    <t>CLOCKER</t>
  </si>
  <si>
    <t>GERMAN LEONARDO RAMIREZ LOPEZ</t>
  </si>
  <si>
    <t>VETERINARIA</t>
  </si>
  <si>
    <t>VETERINARIO</t>
  </si>
  <si>
    <t>JOSE RAFAEL NUÑEZ PEÑA</t>
  </si>
  <si>
    <t>ENC. DE JINETES</t>
  </si>
  <si>
    <t>DOMINGO ALEXI MONTILLA CASTILLO</t>
  </si>
  <si>
    <t>REGISTRADOR DE GATERA</t>
  </si>
  <si>
    <t>MARIA TERESA CARRERA</t>
  </si>
  <si>
    <t>TOMADOR DE MUESTRA</t>
  </si>
  <si>
    <t>YENNY RUIZ BARIAS</t>
  </si>
  <si>
    <t>ALFREDO ALEJANDRO COLUMNA CONTRERAS</t>
  </si>
  <si>
    <t>LUIS RAFAEL SOTO EMILIANO</t>
  </si>
  <si>
    <t>SEC. TOMA DE MUESTRA</t>
  </si>
  <si>
    <t>CIRILO ELETBERT EDWARDS GUZMAN</t>
  </si>
  <si>
    <t>CARLOS JOSE LIZARDO SANTELISES</t>
  </si>
  <si>
    <t>ENC. CLINICA VETERINARIA</t>
  </si>
  <si>
    <t>LUIS ANIBAL JOSE AMPARO</t>
  </si>
  <si>
    <t>NURILIS OJEDA MOLINA</t>
  </si>
  <si>
    <t>ANGEL MARIA EDWARDS GUZMAN</t>
  </si>
  <si>
    <t>PALAFRENEROS</t>
  </si>
  <si>
    <t>PALAFRENERO</t>
  </si>
  <si>
    <t>ALFREDO ROA MONTERO</t>
  </si>
  <si>
    <t>MIGUEL MERCEDES CAMBERO</t>
  </si>
  <si>
    <t>DOMINGO ROA RAMON</t>
  </si>
  <si>
    <t>QUEDIO RAMIREZ MONTERO</t>
  </si>
  <si>
    <t>LUIS MANUEL REYES VICENTE</t>
  </si>
  <si>
    <t>ARIEL CARO ORTEGA</t>
  </si>
  <si>
    <t>JUAN BENJAMIN SIERRA FRANCIS</t>
  </si>
  <si>
    <t>PONY BOY</t>
  </si>
  <si>
    <t>TOMAS BOLIVAR MARTINEZ</t>
  </si>
  <si>
    <t>CUIDADOR DE PONYS</t>
  </si>
  <si>
    <t>PEDRO BIENVENIDO NUÑEZ SANCHEZ</t>
  </si>
  <si>
    <t>GUARIONEX ROSA JOAQUIN</t>
  </si>
  <si>
    <t>JOSE MANUEL VERAS CASTRO</t>
  </si>
  <si>
    <t>DAILIN PEREZ NOVA</t>
  </si>
  <si>
    <t>CESAR RICARDO REYES LANTIGUA</t>
  </si>
  <si>
    <t>RONNY SUAREZ DE LOS SANTOS</t>
  </si>
  <si>
    <t>EDUARDO ANTONIO LORENZO</t>
  </si>
  <si>
    <t>FERNANDO ANTONIO MERCEDES BENITEZ</t>
  </si>
  <si>
    <t>RAMON EDUARD GUZMAN</t>
  </si>
  <si>
    <t>JOHARBERT LOPEZ DE JESUS</t>
  </si>
  <si>
    <t>HECTOR ANTONIO SANTANA</t>
  </si>
  <si>
    <t>ANDRES MARTINEZ FERRAND</t>
  </si>
  <si>
    <t>TRANSPORTACION</t>
  </si>
  <si>
    <t>FRANCISCO BIENVENIDO JAVIER PAULINO</t>
  </si>
  <si>
    <t>GREGORY PEREZ BAEZ</t>
  </si>
  <si>
    <t>CHOFER/MENSAJERO</t>
  </si>
  <si>
    <t>ANTONI EDUAL BAEZ</t>
  </si>
  <si>
    <t>CHOFER</t>
  </si>
  <si>
    <t>JOAQUIN UPIA UPIA</t>
  </si>
  <si>
    <t>MANTENIMIENTO</t>
  </si>
  <si>
    <t>ENC. ELECTRICIDAD</t>
  </si>
  <si>
    <t>RAMIRO BRAVO</t>
  </si>
  <si>
    <t>PLOMERO</t>
  </si>
  <si>
    <t>ESTEBI VIZCAINO</t>
  </si>
  <si>
    <t>AUX. DE MANTENIMIENTO</t>
  </si>
  <si>
    <t>LIANELSON VOLQUEZ</t>
  </si>
  <si>
    <t>AYUD. MANTENIMIENTO</t>
  </si>
  <si>
    <t>JOHAN JAVIER ESCARRAMAN</t>
  </si>
  <si>
    <t>TALLER</t>
  </si>
  <si>
    <t>SOLDADOR</t>
  </si>
  <si>
    <t>FELIX RAFAEL DIAZ ABREU</t>
  </si>
  <si>
    <t>PRENSA/RELAC. PUB.</t>
  </si>
  <si>
    <t>DIR. COMUNICACIONES</t>
  </si>
  <si>
    <t>OSVALDO ELPIDIO RODRIGUEZ SUNCAR</t>
  </si>
  <si>
    <t>ASESIR</t>
  </si>
  <si>
    <t>MARCELO JUNIOR DE LA CRUZ NUÑEZ</t>
  </si>
  <si>
    <t>FOTOGRAFO</t>
  </si>
  <si>
    <t>JUAN CARLOS JIMENEZ</t>
  </si>
  <si>
    <t>ENC. REVISTA Y PROGRAMA</t>
  </si>
  <si>
    <t>CARLOS ALFONSO OCUMAREZ PUENTE</t>
  </si>
  <si>
    <t>COMENTARISTA HIPICO</t>
  </si>
  <si>
    <t>JUAN MANUEL RAMIREZ CASTILLO</t>
  </si>
  <si>
    <t>YEISON DE LA CRUZ FERNANDEZ</t>
  </si>
  <si>
    <t>CAMAROGRAFO</t>
  </si>
  <si>
    <t>CARLOS DAGOBERTO GALAN PEPEN</t>
  </si>
  <si>
    <t>ASIST. RELACIONES PUB.</t>
  </si>
  <si>
    <t>JOSE LUIS MENDEZ FELIZ</t>
  </si>
  <si>
    <t>TRANSMISION TV/RADIO</t>
  </si>
  <si>
    <t>NARADOR-COMENTARISTA</t>
  </si>
  <si>
    <t>JOHANN PAUL MARTINEZ JIMENEZ</t>
  </si>
  <si>
    <t>COORDINADOR TRANSMISION</t>
  </si>
  <si>
    <t>RAYNER FRANCISCO JIMENEZ FELIZ</t>
  </si>
  <si>
    <t>ASIST. TECNICO ENC. VIDEO</t>
  </si>
  <si>
    <t>ANGEL LUIS MERCEDES GARCIA</t>
  </si>
  <si>
    <t>ANGEL AMADO GERRERO VILLA</t>
  </si>
  <si>
    <t>TELETIMER</t>
  </si>
  <si>
    <t>EIRON ISAAC ALMONTE</t>
  </si>
  <si>
    <t>MASTER SIMULCASTING</t>
  </si>
  <si>
    <t>ERNESTO DEL CARMEN CALDERON GONZALEZ</t>
  </si>
  <si>
    <t>IMPRENTA</t>
  </si>
  <si>
    <t>ENC. IMPRENTA</t>
  </si>
  <si>
    <t>RAUL ADOLFO PEGUERO</t>
  </si>
  <si>
    <t>X-LICENCIA PERMANENTE</t>
  </si>
  <si>
    <t>JUEZ DE PADOCK</t>
  </si>
  <si>
    <t>FELIX MANUEL CARMONA LUGO</t>
  </si>
  <si>
    <t>JOSE ALTAGRACIA MEDINA</t>
  </si>
  <si>
    <t>SUPERVISOR DE SEGURIDAD</t>
  </si>
  <si>
    <t>MINERVA AMPARO GARCIA CESPEDES</t>
  </si>
  <si>
    <t>PACHOLO RAMON</t>
  </si>
  <si>
    <t>YOANNE ALTAGRACIA DE LA CRUZ DICEN</t>
  </si>
  <si>
    <t>JUAN ANTONIO GARCIA SOLANO</t>
  </si>
  <si>
    <t>JOSE MANUEL GONZALEZ MORALES</t>
  </si>
  <si>
    <t>VIRGILIA ROJAS PERALTA</t>
  </si>
  <si>
    <t>ELPIDIO PEÑA CASTILLO</t>
  </si>
  <si>
    <t>CIRILO JORGE</t>
  </si>
  <si>
    <t>AYUD. LIMP. ESTABLO</t>
  </si>
  <si>
    <t>JUAN GUZMAN</t>
  </si>
  <si>
    <t>RAMON ALCIDES NUÑEZ GIL</t>
  </si>
  <si>
    <t>AUXILIAR ESCUELA</t>
  </si>
  <si>
    <t>MARINA SOSA SILVERIO</t>
  </si>
  <si>
    <t>TOTAL GENERAL</t>
  </si>
  <si>
    <t>WILLANS CABRERA CANELA</t>
  </si>
  <si>
    <t>BELKIS LLUBERES TORRES</t>
  </si>
  <si>
    <t>SANTO FRIAS MARTINEZ</t>
  </si>
  <si>
    <t>RAFAEL ACOSTO FERRERAS</t>
  </si>
  <si>
    <t>MIGUEL FELIZ FELIZ</t>
  </si>
  <si>
    <t>DIONYS GERMAN FRANCO</t>
  </si>
  <si>
    <t>LUIS ALFREDO SALDAÑA TAPIA</t>
  </si>
  <si>
    <t>SANTA SOLANYI RODRIGUEZ CASTRO</t>
  </si>
  <si>
    <t>JULIA HERNANDEZ MORETA</t>
  </si>
  <si>
    <t>PAOLA MOLINA FELIZ</t>
  </si>
  <si>
    <t>HANAMEEL ANTIGUA SEVERINO</t>
  </si>
  <si>
    <t>DARIO SEGURA DOTEL</t>
  </si>
  <si>
    <t>JUNIOR BERROA FELIZ</t>
  </si>
  <si>
    <t>JULIO GARCIA MORETA</t>
  </si>
  <si>
    <t>PABLO MORILLO MENDEZ</t>
  </si>
  <si>
    <t>OPERADOR VTR</t>
  </si>
  <si>
    <t/>
  </si>
  <si>
    <t>REPUBLICA DOMINICANA</t>
  </si>
  <si>
    <t>LIB.</t>
  </si>
  <si>
    <t>PAG.</t>
  </si>
  <si>
    <t>COMISION HIPICA NACIONAL</t>
  </si>
  <si>
    <t>RECAPITULACION DE LA NOMINA</t>
  </si>
  <si>
    <r>
      <rPr>
        <b/>
        <sz val="11"/>
        <rFont val="Times New Roman"/>
      </rPr>
      <t xml:space="preserve">CAP. </t>
    </r>
    <r>
      <rPr>
        <sz val="10"/>
        <rFont val="Times New Roman"/>
      </rPr>
      <t>0208</t>
    </r>
  </si>
  <si>
    <r>
      <rPr>
        <b/>
        <sz val="11"/>
        <rFont val="Times New Roman"/>
      </rPr>
      <t>SUB-CAP.</t>
    </r>
    <r>
      <rPr>
        <sz val="8.5"/>
        <rFont val="Times New Roman"/>
      </rPr>
      <t xml:space="preserve"> 01</t>
    </r>
  </si>
  <si>
    <t>DAF</t>
  </si>
  <si>
    <t>01</t>
  </si>
  <si>
    <r>
      <rPr>
        <b/>
        <sz val="11"/>
        <rFont val="Times New Roman"/>
      </rPr>
      <t xml:space="preserve">UE </t>
    </r>
    <r>
      <rPr>
        <sz val="10"/>
        <rFont val="Times New Roman"/>
      </rPr>
      <t>0002</t>
    </r>
  </si>
  <si>
    <r>
      <rPr>
        <b/>
        <sz val="11"/>
        <rFont val="Times New Roman"/>
      </rPr>
      <t>PROG.</t>
    </r>
    <r>
      <rPr>
        <sz val="8.5"/>
        <rFont val="Times New Roman"/>
      </rPr>
      <t xml:space="preserve"> 15</t>
    </r>
  </si>
  <si>
    <t>OBJETO</t>
  </si>
  <si>
    <t>2.1.1.1.01</t>
  </si>
  <si>
    <t>SIGEF</t>
  </si>
  <si>
    <t>R N C</t>
  </si>
  <si>
    <t>BENEFICIARIO</t>
  </si>
  <si>
    <t>CONCEPTO</t>
  </si>
  <si>
    <t>VALOR</t>
  </si>
  <si>
    <t>NO. REF.</t>
  </si>
  <si>
    <t>02001</t>
  </si>
  <si>
    <t>COLECTOR DE IMPUESTOS INTERNOS</t>
  </si>
  <si>
    <t>IMPUESTO SOBRE LA RENTA</t>
  </si>
  <si>
    <t>000001</t>
  </si>
  <si>
    <t>03004</t>
  </si>
  <si>
    <t>INSTITUTO DE AUXILIOS Y VIVIENDAS</t>
  </si>
  <si>
    <t>SEG. VIDA, CES. E INVALIDEZ</t>
  </si>
  <si>
    <t>000002</t>
  </si>
  <si>
    <t>02002</t>
  </si>
  <si>
    <t>TESORERIA DE LA SEGURIDAD SOCIAL</t>
  </si>
  <si>
    <t>SEGURIDAD SOCIAL</t>
  </si>
  <si>
    <t>000003</t>
  </si>
  <si>
    <t>03007</t>
  </si>
  <si>
    <t>APORTE SEG. FAMILIAR DE SALUD EMPLEADO</t>
  </si>
  <si>
    <t>000004</t>
  </si>
  <si>
    <t>03002</t>
  </si>
  <si>
    <t>SALUD PADRES</t>
  </si>
  <si>
    <t>000005</t>
  </si>
  <si>
    <t>03001</t>
  </si>
  <si>
    <t>SEGURO NACIONAL DE SALUD</t>
  </si>
  <si>
    <t>SEGURO COMPLEMENTARIO</t>
  </si>
  <si>
    <t>000006</t>
  </si>
  <si>
    <t>03005</t>
  </si>
  <si>
    <t>SEGURO FUNERARIO</t>
  </si>
  <si>
    <t>000007</t>
  </si>
  <si>
    <t>APORTE FONDOS DE PENSIONES</t>
  </si>
  <si>
    <t>000008</t>
  </si>
  <si>
    <t>APORTE SEGURO DE RIESGO LABORALES</t>
  </si>
  <si>
    <t>000009</t>
  </si>
  <si>
    <t>APORTE SEGURO FAMILIAR DE SALUD</t>
  </si>
  <si>
    <t>000010</t>
  </si>
  <si>
    <t>TOTAL DEDUCCIONES</t>
  </si>
  <si>
    <t>MAS TOTAL NETO</t>
  </si>
  <si>
    <t>TOTAL DE LIBRAMIENTO</t>
  </si>
  <si>
    <t>TOTAL BRUTO</t>
  </si>
  <si>
    <t>CERTIFICO QUE ESTA NOMINA DE PAGO, QUE CONSTA DE **14 HOJAS, ESTA CORRECTA Y COMPLETA Y QUE LAS PERSONAS ENUMERADAS</t>
  </si>
  <si>
    <t>EN LA MISMA SON LAS QUE A ESTA FECHA FIGURAN EN LOS RECORDS DE PERSONAL QUE MANTIENE LA SECCION DE SERVICIOS</t>
  </si>
  <si>
    <t>PERSONALES DE LA CONTRALORIA GENERAL DE LA REPUBLICA.</t>
  </si>
  <si>
    <t>REVISADO POR:</t>
  </si>
  <si>
    <t>Sra. MARIA TERESA COCCO</t>
  </si>
  <si>
    <t>Sr. FRANCISCO PAVONESSA GRULLON</t>
  </si>
  <si>
    <t>FELIX ANTONIO SANTANA GARCIA</t>
  </si>
  <si>
    <t>ADMINISTRADORA GENERAL H.V.C.</t>
  </si>
  <si>
    <t>PRESIDENTE COMISION HIPICA NACIONAL</t>
  </si>
  <si>
    <t>CONTRALOR GENERAL DE LA REPUBLICA</t>
  </si>
  <si>
    <t xml:space="preserve">   Nómina de Sueldos - Empleados Fijos Correspondiente al mes de diciembre del 2025</t>
  </si>
  <si>
    <t>PROC. 21/11/2025</t>
  </si>
  <si>
    <t>PAGO SUELDOS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</si>
</sst>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2"/>
      <name val="Calibri"/>
      <family val="2"/>
      <charset val="1"/>
    </font>
    <font>
      <sz val="11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Times New Roman"/>
      <family val="2"/>
    </font>
    <font>
      <b/>
      <sz val="10"/>
      <name val="Times New Roman"/>
      <family val="2"/>
    </font>
    <font>
      <sz val="10"/>
      <name val="Times New Roman"/>
      <family val="2"/>
    </font>
    <font>
      <b/>
      <sz val="11"/>
      <name val="Times New Roman"/>
      <family val="2"/>
    </font>
    <font>
      <b/>
      <i/>
      <sz val="11"/>
      <name val="Arial"/>
      <family val="2"/>
    </font>
    <font>
      <b/>
      <sz val="11"/>
      <name val="Times New Roman"/>
    </font>
    <font>
      <sz val="10"/>
      <name val="Times New Roman"/>
    </font>
    <font>
      <sz val="8.5"/>
      <name val="Times New Roman"/>
    </font>
    <font>
      <sz val="9"/>
      <name val="Times New Roman"/>
      <family val="2"/>
    </font>
    <font>
      <sz val="10"/>
      <name val="Calibri"/>
      <family val="2"/>
    </font>
    <font>
      <sz val="10"/>
      <name val="Courier"/>
      <family val="2"/>
    </font>
    <font>
      <b/>
      <sz val="10"/>
      <name val="Courier"/>
      <family val="2"/>
    </font>
    <font>
      <sz val="9"/>
      <name val="Courier"/>
      <family val="2"/>
    </font>
    <font>
      <sz val="9"/>
      <name val="Calibri"/>
      <family val="2"/>
    </font>
    <font>
      <sz val="8"/>
      <name val="Courier"/>
      <family val="2"/>
    </font>
  </fonts>
  <fills count="4">
    <fill>
      <patternFill patternType="none"/>
    </fill>
    <fill>
      <patternFill patternType="gray125"/>
    </fill>
    <fill>
      <patternFill patternType="solid">
        <fgColor rgb="FF168253"/>
        <bgColor rgb="FF008080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" fontId="3" fillId="3" borderId="0" xfId="0" applyNumberFormat="1" applyFont="1" applyFill="1" applyAlignment="1">
      <alignment horizontal="right" vertical="center"/>
    </xf>
    <xf numFmtId="4" fontId="3" fillId="0" borderId="0" xfId="0" applyNumberFormat="1" applyFont="1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4" fillId="0" borderId="0" xfId="0" applyNumberFormat="1" applyFont="1"/>
    <xf numFmtId="0" fontId="5" fillId="0" borderId="0" xfId="0" applyFont="1"/>
    <xf numFmtId="0" fontId="6" fillId="0" borderId="0" xfId="0" applyFont="1"/>
    <xf numFmtId="4" fontId="6" fillId="0" borderId="0" xfId="0" applyNumberFormat="1" applyFont="1"/>
    <xf numFmtId="0" fontId="0" fillId="0" borderId="0" xfId="0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4" fontId="9" fillId="0" borderId="1" xfId="0" applyNumberFormat="1" applyFont="1" applyBorder="1" applyAlignment="1">
      <alignment horizontal="right"/>
    </xf>
    <xf numFmtId="0" fontId="16" fillId="0" borderId="0" xfId="0" applyFont="1" applyAlignment="1">
      <alignment horizontal="left"/>
    </xf>
    <xf numFmtId="4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 vertical="center"/>
    </xf>
    <xf numFmtId="4" fontId="9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" fontId="8" fillId="0" borderId="3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/>
    </xf>
    <xf numFmtId="0" fontId="16" fillId="0" borderId="2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9" fillId="0" borderId="3" xfId="0" applyFont="1" applyBorder="1" applyAlignment="1">
      <alignment horizontal="left" vertical="top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9" fillId="0" borderId="3" xfId="0" applyFont="1" applyBorder="1" applyAlignment="1">
      <alignment horizontal="left" vertical="center"/>
    </xf>
    <xf numFmtId="4" fontId="8" fillId="0" borderId="0" xfId="0" applyNumberFormat="1" applyFont="1" applyAlignment="1">
      <alignment horizontal="right"/>
    </xf>
    <xf numFmtId="0" fontId="15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9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68253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529200</xdr:colOff>
      <xdr:row>1</xdr:row>
      <xdr:rowOff>0</xdr:rowOff>
    </xdr:from>
    <xdr:to>
      <xdr:col>4</xdr:col>
      <xdr:colOff>2176200</xdr:colOff>
      <xdr:row>4</xdr:row>
      <xdr:rowOff>147600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292600" y="190440"/>
          <a:ext cx="1647000" cy="7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211"/>
  <sheetViews>
    <sheetView tabSelected="1" zoomScale="90" zoomScaleNormal="90" workbookViewId="0">
      <pane ySplit="8" topLeftCell="A9" activePane="bottomLeft" state="frozen"/>
      <selection pane="bottomLeft" activeCell="D184" sqref="D184"/>
    </sheetView>
  </sheetViews>
  <sheetFormatPr baseColWidth="10" defaultColWidth="10.85546875" defaultRowHeight="15" customHeight="1" x14ac:dyDescent="0.25"/>
  <cols>
    <col min="1" max="1" width="5.42578125" customWidth="1"/>
    <col min="2" max="2" width="41.140625" customWidth="1"/>
    <col min="3" max="3" width="29" customWidth="1"/>
    <col min="4" max="4" width="34.5703125" customWidth="1"/>
    <col min="5" max="5" width="34" customWidth="1"/>
    <col min="6" max="6" width="12.7109375" customWidth="1"/>
    <col min="7" max="7" width="15.42578125" customWidth="1"/>
    <col min="8" max="8" width="13.28515625" customWidth="1"/>
    <col min="9" max="9" width="11.28515625" customWidth="1"/>
    <col min="10" max="12" width="11" customWidth="1"/>
    <col min="13" max="13" width="12.7109375" customWidth="1"/>
    <col min="14" max="14" width="14" customWidth="1"/>
  </cols>
  <sheetData>
    <row r="4" spans="1:14" x14ac:dyDescent="0.25">
      <c r="M4" s="1"/>
    </row>
    <row r="6" spans="1:14" ht="18.75" x14ac:dyDescent="0.3">
      <c r="E6" s="2" t="s">
        <v>370</v>
      </c>
    </row>
    <row r="8" spans="1:14" ht="31.5" x14ac:dyDescent="0.25">
      <c r="A8" s="3" t="s">
        <v>0</v>
      </c>
      <c r="B8" s="3" t="s">
        <v>1</v>
      </c>
      <c r="C8" s="4" t="s">
        <v>2</v>
      </c>
      <c r="D8" s="4" t="s">
        <v>3</v>
      </c>
      <c r="E8" s="4" t="s">
        <v>4</v>
      </c>
      <c r="F8" s="3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3" t="s">
        <v>12</v>
      </c>
      <c r="N8" s="3" t="s">
        <v>13</v>
      </c>
    </row>
    <row r="9" spans="1:14" ht="15.75" x14ac:dyDescent="0.25">
      <c r="A9">
        <v>1</v>
      </c>
      <c r="B9" t="s">
        <v>14</v>
      </c>
      <c r="C9" t="s">
        <v>15</v>
      </c>
      <c r="D9" t="s">
        <v>16</v>
      </c>
      <c r="E9" t="s">
        <v>17</v>
      </c>
      <c r="F9" t="s">
        <v>18</v>
      </c>
      <c r="G9" s="1">
        <v>258500</v>
      </c>
      <c r="H9" s="5">
        <f>+G9*2.8700009811%</f>
        <v>7418.9525361435008</v>
      </c>
      <c r="I9" s="1">
        <v>49705.919999999998</v>
      </c>
      <c r="J9" s="6">
        <v>6589.14</v>
      </c>
      <c r="K9">
        <v>25</v>
      </c>
      <c r="M9" s="1">
        <f t="shared" ref="M9:M39" si="0">H9+I9+J9+K9+L9</f>
        <v>63739.012536143498</v>
      </c>
      <c r="N9" s="1">
        <f t="shared" ref="N9:N39" si="1">G9-M9</f>
        <v>194760.98746385649</v>
      </c>
    </row>
    <row r="10" spans="1:14" ht="15.75" x14ac:dyDescent="0.25">
      <c r="A10">
        <f>A9+1</f>
        <v>2</v>
      </c>
      <c r="B10" t="s">
        <v>19</v>
      </c>
      <c r="C10" t="s">
        <v>15</v>
      </c>
      <c r="D10" t="s">
        <v>20</v>
      </c>
      <c r="E10" t="s">
        <v>17</v>
      </c>
      <c r="F10" t="s">
        <v>18</v>
      </c>
      <c r="G10" s="1">
        <v>165000</v>
      </c>
      <c r="H10" s="5">
        <f t="shared" ref="H10:H73" si="2">+G10*2.8700009811%</f>
        <v>4735.5016188150003</v>
      </c>
      <c r="I10" s="1">
        <v>27395.06</v>
      </c>
      <c r="J10" s="5">
        <f>+G10*3.0400017%</f>
        <v>5016.0028050000001</v>
      </c>
      <c r="K10">
        <v>25</v>
      </c>
      <c r="L10" s="1">
        <v>4095.2</v>
      </c>
      <c r="M10" s="1">
        <f t="shared" si="0"/>
        <v>41266.764423814995</v>
      </c>
      <c r="N10" s="1">
        <f t="shared" si="1"/>
        <v>123733.235576185</v>
      </c>
    </row>
    <row r="11" spans="1:14" ht="15.75" x14ac:dyDescent="0.25">
      <c r="A11">
        <f t="shared" ref="A11:A70" si="3">A10+1</f>
        <v>3</v>
      </c>
      <c r="B11" t="s">
        <v>21</v>
      </c>
      <c r="C11" t="s">
        <v>15</v>
      </c>
      <c r="D11" t="s">
        <v>22</v>
      </c>
      <c r="E11" t="s">
        <v>17</v>
      </c>
      <c r="F11" t="s">
        <v>18</v>
      </c>
      <c r="G11" s="1">
        <v>114829</v>
      </c>
      <c r="H11" s="5">
        <f t="shared" si="2"/>
        <v>3295.5934265873193</v>
      </c>
      <c r="I11" s="1">
        <v>15593.59</v>
      </c>
      <c r="J11" s="5">
        <f t="shared" ref="J11:J70" si="4">+G11*3.0400017%</f>
        <v>3490.8035520929998</v>
      </c>
      <c r="K11">
        <v>25</v>
      </c>
      <c r="L11">
        <v>100</v>
      </c>
      <c r="M11" s="1">
        <f t="shared" si="0"/>
        <v>22504.986978680317</v>
      </c>
      <c r="N11" s="1">
        <f t="shared" si="1"/>
        <v>92324.013021319683</v>
      </c>
    </row>
    <row r="12" spans="1:14" ht="15.75" x14ac:dyDescent="0.25">
      <c r="A12">
        <f t="shared" si="3"/>
        <v>4</v>
      </c>
      <c r="B12" t="s">
        <v>23</v>
      </c>
      <c r="C12" t="s">
        <v>15</v>
      </c>
      <c r="D12" t="s">
        <v>24</v>
      </c>
      <c r="E12" t="s">
        <v>25</v>
      </c>
      <c r="F12" t="s">
        <v>26</v>
      </c>
      <c r="G12" s="1">
        <v>44000</v>
      </c>
      <c r="H12" s="5">
        <f t="shared" si="2"/>
        <v>1262.8004316840002</v>
      </c>
      <c r="I12" s="1">
        <v>1007.19</v>
      </c>
      <c r="J12" s="5">
        <f t="shared" si="4"/>
        <v>1337.6007479999998</v>
      </c>
      <c r="K12">
        <v>25</v>
      </c>
      <c r="L12" s="1">
        <v>3369.41</v>
      </c>
      <c r="M12" s="1">
        <f t="shared" si="0"/>
        <v>7002.0011796839999</v>
      </c>
      <c r="N12" s="1">
        <f t="shared" si="1"/>
        <v>36997.998820316003</v>
      </c>
    </row>
    <row r="13" spans="1:14" ht="15.75" x14ac:dyDescent="0.25">
      <c r="A13">
        <f t="shared" si="3"/>
        <v>5</v>
      </c>
      <c r="B13" t="s">
        <v>27</v>
      </c>
      <c r="C13" t="s">
        <v>15</v>
      </c>
      <c r="D13" t="s">
        <v>28</v>
      </c>
      <c r="E13" t="s">
        <v>25</v>
      </c>
      <c r="F13" t="s">
        <v>18</v>
      </c>
      <c r="G13" s="1">
        <v>45100</v>
      </c>
      <c r="H13" s="5">
        <f t="shared" si="2"/>
        <v>1294.3704424761002</v>
      </c>
      <c r="I13" s="1">
        <v>1162.44</v>
      </c>
      <c r="J13" s="5">
        <f t="shared" si="4"/>
        <v>1371.0407666999999</v>
      </c>
      <c r="K13">
        <v>25</v>
      </c>
      <c r="L13" s="1">
        <v>1039.8</v>
      </c>
      <c r="M13" s="1">
        <f t="shared" si="0"/>
        <v>4892.6512091761006</v>
      </c>
      <c r="N13" s="1">
        <f t="shared" si="1"/>
        <v>40207.348790823897</v>
      </c>
    </row>
    <row r="14" spans="1:14" ht="15.75" x14ac:dyDescent="0.25">
      <c r="A14">
        <f t="shared" si="3"/>
        <v>6</v>
      </c>
      <c r="B14" t="s">
        <v>29</v>
      </c>
      <c r="C14" t="s">
        <v>30</v>
      </c>
      <c r="D14" t="s">
        <v>31</v>
      </c>
      <c r="E14" t="s">
        <v>25</v>
      </c>
      <c r="F14" t="s">
        <v>26</v>
      </c>
      <c r="G14" s="1">
        <v>38000</v>
      </c>
      <c r="H14" s="5">
        <f t="shared" si="2"/>
        <v>1090.6003728180001</v>
      </c>
      <c r="I14">
        <v>160.38</v>
      </c>
      <c r="J14" s="5">
        <f t="shared" si="4"/>
        <v>1155.200646</v>
      </c>
      <c r="K14">
        <v>25</v>
      </c>
      <c r="L14" s="1">
        <v>1625.46</v>
      </c>
      <c r="M14" s="1">
        <f t="shared" si="0"/>
        <v>4056.6410188179998</v>
      </c>
      <c r="N14" s="1">
        <f t="shared" si="1"/>
        <v>33943.358981181998</v>
      </c>
    </row>
    <row r="15" spans="1:14" ht="15.75" x14ac:dyDescent="0.25">
      <c r="A15">
        <f t="shared" si="3"/>
        <v>7</v>
      </c>
      <c r="B15" t="s">
        <v>32</v>
      </c>
      <c r="C15" t="s">
        <v>33</v>
      </c>
      <c r="D15" t="s">
        <v>34</v>
      </c>
      <c r="E15" t="s">
        <v>25</v>
      </c>
      <c r="F15" t="s">
        <v>18</v>
      </c>
      <c r="G15" s="1">
        <v>38500</v>
      </c>
      <c r="H15" s="5">
        <f t="shared" si="2"/>
        <v>1104.9503777235</v>
      </c>
      <c r="I15">
        <v>230.95</v>
      </c>
      <c r="J15" s="5">
        <f t="shared" si="4"/>
        <v>1170.4006545</v>
      </c>
      <c r="K15">
        <v>25</v>
      </c>
      <c r="M15" s="1">
        <f t="shared" si="0"/>
        <v>2531.3010322235</v>
      </c>
      <c r="N15" s="1">
        <f t="shared" si="1"/>
        <v>35968.698967776501</v>
      </c>
    </row>
    <row r="16" spans="1:14" ht="15.75" x14ac:dyDescent="0.25">
      <c r="A16">
        <f t="shared" si="3"/>
        <v>8</v>
      </c>
      <c r="B16" s="7" t="s">
        <v>35</v>
      </c>
      <c r="C16" t="s">
        <v>33</v>
      </c>
      <c r="D16" t="s">
        <v>36</v>
      </c>
      <c r="E16" t="s">
        <v>25</v>
      </c>
      <c r="F16" t="s">
        <v>18</v>
      </c>
      <c r="G16" s="8">
        <v>21780</v>
      </c>
      <c r="H16" s="5">
        <f t="shared" si="2"/>
        <v>625.08621368358001</v>
      </c>
      <c r="J16" s="5">
        <f t="shared" si="4"/>
        <v>662.11237025999992</v>
      </c>
      <c r="K16">
        <v>25</v>
      </c>
      <c r="M16" s="1">
        <f t="shared" si="0"/>
        <v>1312.1985839435799</v>
      </c>
      <c r="N16" s="1">
        <f t="shared" si="1"/>
        <v>20467.80141605642</v>
      </c>
    </row>
    <row r="17" spans="1:14" ht="15.75" x14ac:dyDescent="0.25">
      <c r="A17">
        <f t="shared" si="3"/>
        <v>9</v>
      </c>
      <c r="B17" t="s">
        <v>37</v>
      </c>
      <c r="C17" t="s">
        <v>38</v>
      </c>
      <c r="D17" t="s">
        <v>39</v>
      </c>
      <c r="E17" t="s">
        <v>25</v>
      </c>
      <c r="F17" t="s">
        <v>26</v>
      </c>
      <c r="G17" s="1">
        <v>18150</v>
      </c>
      <c r="H17" s="5">
        <f t="shared" si="2"/>
        <v>520.90517806964999</v>
      </c>
      <c r="J17" s="5">
        <f t="shared" si="4"/>
        <v>551.76030854999999</v>
      </c>
      <c r="K17">
        <v>25</v>
      </c>
      <c r="M17" s="1">
        <f t="shared" si="0"/>
        <v>1097.66548661965</v>
      </c>
      <c r="N17" s="1">
        <f t="shared" si="1"/>
        <v>17052.334513380349</v>
      </c>
    </row>
    <row r="18" spans="1:14" ht="15.75" x14ac:dyDescent="0.25">
      <c r="A18">
        <f t="shared" si="3"/>
        <v>10</v>
      </c>
      <c r="B18" t="s">
        <v>40</v>
      </c>
      <c r="C18" t="s">
        <v>38</v>
      </c>
      <c r="D18" t="s">
        <v>39</v>
      </c>
      <c r="E18" t="s">
        <v>25</v>
      </c>
      <c r="F18" t="s">
        <v>18</v>
      </c>
      <c r="G18" s="1">
        <v>14520</v>
      </c>
      <c r="H18" s="5">
        <f t="shared" si="2"/>
        <v>416.72414245572003</v>
      </c>
      <c r="J18" s="5">
        <f t="shared" si="4"/>
        <v>441.40824683999995</v>
      </c>
      <c r="K18">
        <v>25</v>
      </c>
      <c r="M18" s="1">
        <f t="shared" si="0"/>
        <v>883.13238929572003</v>
      </c>
      <c r="N18" s="1">
        <f t="shared" si="1"/>
        <v>13636.867610704279</v>
      </c>
    </row>
    <row r="19" spans="1:14" ht="15.75" x14ac:dyDescent="0.25">
      <c r="A19">
        <f t="shared" si="3"/>
        <v>11</v>
      </c>
      <c r="B19" t="s">
        <v>41</v>
      </c>
      <c r="C19" t="s">
        <v>38</v>
      </c>
      <c r="D19" t="s">
        <v>39</v>
      </c>
      <c r="E19" t="s">
        <v>25</v>
      </c>
      <c r="F19" t="s">
        <v>18</v>
      </c>
      <c r="G19" s="1">
        <v>14520</v>
      </c>
      <c r="H19" s="5">
        <f t="shared" si="2"/>
        <v>416.72414245572003</v>
      </c>
      <c r="J19" s="5">
        <f t="shared" si="4"/>
        <v>441.40824683999995</v>
      </c>
      <c r="K19">
        <v>25</v>
      </c>
      <c r="M19" s="1">
        <f t="shared" si="0"/>
        <v>883.13238929572003</v>
      </c>
      <c r="N19" s="1">
        <f t="shared" si="1"/>
        <v>13636.867610704279</v>
      </c>
    </row>
    <row r="20" spans="1:14" ht="15.75" x14ac:dyDescent="0.25">
      <c r="A20">
        <f t="shared" si="3"/>
        <v>12</v>
      </c>
      <c r="B20" t="s">
        <v>42</v>
      </c>
      <c r="C20" t="s">
        <v>43</v>
      </c>
      <c r="D20" t="s">
        <v>44</v>
      </c>
      <c r="E20" t="s">
        <v>25</v>
      </c>
      <c r="F20" t="s">
        <v>18</v>
      </c>
      <c r="G20" s="1">
        <v>66000</v>
      </c>
      <c r="H20" s="5">
        <f t="shared" si="2"/>
        <v>1894.200647526</v>
      </c>
      <c r="I20" s="1">
        <v>4615.7299999999996</v>
      </c>
      <c r="J20" s="5">
        <f t="shared" si="4"/>
        <v>2006.4011219999998</v>
      </c>
      <c r="K20">
        <v>25</v>
      </c>
      <c r="L20">
        <v>100</v>
      </c>
      <c r="M20" s="1">
        <f t="shared" si="0"/>
        <v>8641.3317695259993</v>
      </c>
      <c r="N20" s="1">
        <f t="shared" si="1"/>
        <v>57358.668230474002</v>
      </c>
    </row>
    <row r="21" spans="1:14" ht="15.75" x14ac:dyDescent="0.25">
      <c r="A21">
        <f t="shared" si="3"/>
        <v>13</v>
      </c>
      <c r="B21" t="s">
        <v>45</v>
      </c>
      <c r="C21" t="s">
        <v>43</v>
      </c>
      <c r="D21" t="s">
        <v>46</v>
      </c>
      <c r="E21" t="s">
        <v>25</v>
      </c>
      <c r="F21" t="s">
        <v>18</v>
      </c>
      <c r="G21" s="1">
        <v>28875</v>
      </c>
      <c r="H21" s="5">
        <f t="shared" si="2"/>
        <v>828.71278329262509</v>
      </c>
      <c r="J21" s="5">
        <f t="shared" si="4"/>
        <v>877.80049087499992</v>
      </c>
      <c r="K21">
        <v>25</v>
      </c>
      <c r="M21" s="1">
        <f t="shared" si="0"/>
        <v>1731.513274167625</v>
      </c>
      <c r="N21" s="1">
        <f t="shared" si="1"/>
        <v>27143.486725832376</v>
      </c>
    </row>
    <row r="22" spans="1:14" ht="15.75" x14ac:dyDescent="0.25">
      <c r="A22">
        <f t="shared" si="3"/>
        <v>14</v>
      </c>
      <c r="B22" t="s">
        <v>47</v>
      </c>
      <c r="C22" t="s">
        <v>43</v>
      </c>
      <c r="D22" t="s">
        <v>48</v>
      </c>
      <c r="E22" t="s">
        <v>25</v>
      </c>
      <c r="F22" t="s">
        <v>18</v>
      </c>
      <c r="G22" s="1">
        <v>14520</v>
      </c>
      <c r="H22" s="5">
        <f t="shared" si="2"/>
        <v>416.72414245572003</v>
      </c>
      <c r="J22" s="5">
        <f t="shared" si="4"/>
        <v>441.40824683999995</v>
      </c>
      <c r="K22">
        <v>25</v>
      </c>
      <c r="M22" s="1">
        <f t="shared" si="0"/>
        <v>883.13238929572003</v>
      </c>
      <c r="N22" s="1">
        <f t="shared" si="1"/>
        <v>13636.867610704279</v>
      </c>
    </row>
    <row r="23" spans="1:14" ht="15.75" x14ac:dyDescent="0.25">
      <c r="A23">
        <f t="shared" si="3"/>
        <v>15</v>
      </c>
      <c r="B23" t="s">
        <v>49</v>
      </c>
      <c r="C23" t="s">
        <v>43</v>
      </c>
      <c r="D23" t="s">
        <v>50</v>
      </c>
      <c r="E23" t="s">
        <v>25</v>
      </c>
      <c r="F23" t="s">
        <v>18</v>
      </c>
      <c r="G23" s="1">
        <v>21780</v>
      </c>
      <c r="H23" s="5">
        <f t="shared" si="2"/>
        <v>625.08621368358001</v>
      </c>
      <c r="J23" s="5">
        <f t="shared" si="4"/>
        <v>662.11237025999992</v>
      </c>
      <c r="K23">
        <v>25</v>
      </c>
      <c r="L23" s="1">
        <v>1039.8</v>
      </c>
      <c r="M23" s="1">
        <f t="shared" si="0"/>
        <v>2351.9985839435799</v>
      </c>
      <c r="N23" s="1">
        <f t="shared" si="1"/>
        <v>19428.001416056421</v>
      </c>
    </row>
    <row r="24" spans="1:14" ht="15.75" x14ac:dyDescent="0.25">
      <c r="A24">
        <f t="shared" si="3"/>
        <v>16</v>
      </c>
      <c r="B24" t="s">
        <v>51</v>
      </c>
      <c r="C24" t="s">
        <v>43</v>
      </c>
      <c r="D24" t="s">
        <v>52</v>
      </c>
      <c r="E24" t="s">
        <v>25</v>
      </c>
      <c r="F24" t="s">
        <v>18</v>
      </c>
      <c r="G24" s="1">
        <v>12100</v>
      </c>
      <c r="H24" s="5">
        <f t="shared" si="2"/>
        <v>347.27011871310003</v>
      </c>
      <c r="J24" s="5">
        <f t="shared" si="4"/>
        <v>367.84020569999996</v>
      </c>
      <c r="K24">
        <v>25</v>
      </c>
      <c r="M24" s="1">
        <f t="shared" si="0"/>
        <v>740.11032441309999</v>
      </c>
      <c r="N24" s="1">
        <f t="shared" si="1"/>
        <v>11359.889675586899</v>
      </c>
    </row>
    <row r="25" spans="1:14" ht="15.75" x14ac:dyDescent="0.25">
      <c r="A25">
        <f t="shared" si="3"/>
        <v>17</v>
      </c>
      <c r="B25" t="s">
        <v>53</v>
      </c>
      <c r="C25" t="s">
        <v>43</v>
      </c>
      <c r="D25" t="s">
        <v>54</v>
      </c>
      <c r="E25" t="s">
        <v>25</v>
      </c>
      <c r="F25" t="s">
        <v>18</v>
      </c>
      <c r="G25" s="1">
        <v>18150</v>
      </c>
      <c r="H25" s="5">
        <f t="shared" si="2"/>
        <v>520.90517806964999</v>
      </c>
      <c r="J25" s="5">
        <f t="shared" si="4"/>
        <v>551.76030854999999</v>
      </c>
      <c r="K25">
        <v>25</v>
      </c>
      <c r="M25" s="1">
        <f t="shared" si="0"/>
        <v>1097.66548661965</v>
      </c>
      <c r="N25" s="1">
        <f t="shared" si="1"/>
        <v>17052.334513380349</v>
      </c>
    </row>
    <row r="26" spans="1:14" ht="15.75" x14ac:dyDescent="0.25">
      <c r="A26">
        <f t="shared" si="3"/>
        <v>18</v>
      </c>
      <c r="B26" t="s">
        <v>55</v>
      </c>
      <c r="C26" t="s">
        <v>43</v>
      </c>
      <c r="D26" t="s">
        <v>56</v>
      </c>
      <c r="E26" t="s">
        <v>25</v>
      </c>
      <c r="F26" t="s">
        <v>18</v>
      </c>
      <c r="G26" s="1">
        <v>12100</v>
      </c>
      <c r="H26" s="5">
        <f t="shared" si="2"/>
        <v>347.27011871310003</v>
      </c>
      <c r="J26" s="5">
        <f t="shared" si="4"/>
        <v>367.84020569999996</v>
      </c>
      <c r="K26">
        <v>25</v>
      </c>
      <c r="M26" s="1">
        <f t="shared" si="0"/>
        <v>740.11032441309999</v>
      </c>
      <c r="N26" s="1">
        <f t="shared" si="1"/>
        <v>11359.889675586899</v>
      </c>
    </row>
    <row r="27" spans="1:14" ht="15.75" x14ac:dyDescent="0.25">
      <c r="A27">
        <f t="shared" si="3"/>
        <v>19</v>
      </c>
      <c r="B27" t="s">
        <v>57</v>
      </c>
      <c r="C27" t="s">
        <v>43</v>
      </c>
      <c r="D27" t="s">
        <v>58</v>
      </c>
      <c r="E27" t="s">
        <v>25</v>
      </c>
      <c r="F27" t="s">
        <v>18</v>
      </c>
      <c r="G27" s="1">
        <v>13310</v>
      </c>
      <c r="H27" s="5">
        <f t="shared" si="2"/>
        <v>381.99713058441</v>
      </c>
      <c r="J27" s="5">
        <f t="shared" si="4"/>
        <v>404.62422626999995</v>
      </c>
      <c r="K27">
        <v>25</v>
      </c>
      <c r="M27" s="1">
        <f t="shared" si="0"/>
        <v>811.6213568544099</v>
      </c>
      <c r="N27" s="1">
        <f t="shared" si="1"/>
        <v>12498.37864314559</v>
      </c>
    </row>
    <row r="28" spans="1:14" ht="15.75" x14ac:dyDescent="0.25">
      <c r="A28">
        <f t="shared" si="3"/>
        <v>20</v>
      </c>
      <c r="B28" t="s">
        <v>59</v>
      </c>
      <c r="C28" t="s">
        <v>60</v>
      </c>
      <c r="D28" t="s">
        <v>61</v>
      </c>
      <c r="E28" t="s">
        <v>25</v>
      </c>
      <c r="F28" t="s">
        <v>18</v>
      </c>
      <c r="G28" s="1">
        <v>77000</v>
      </c>
      <c r="H28" s="5">
        <f t="shared" si="2"/>
        <v>2209.9007554469999</v>
      </c>
      <c r="I28" s="1">
        <v>6695.26</v>
      </c>
      <c r="J28" s="5">
        <f t="shared" si="4"/>
        <v>2340.8013089999999</v>
      </c>
      <c r="K28">
        <v>25</v>
      </c>
      <c r="L28">
        <v>100</v>
      </c>
      <c r="M28" s="1">
        <f t="shared" si="0"/>
        <v>11370.962064447</v>
      </c>
      <c r="N28" s="1">
        <f t="shared" si="1"/>
        <v>65629.037935553002</v>
      </c>
    </row>
    <row r="29" spans="1:14" ht="15.75" x14ac:dyDescent="0.25">
      <c r="A29">
        <f t="shared" si="3"/>
        <v>21</v>
      </c>
      <c r="B29" t="s">
        <v>62</v>
      </c>
      <c r="C29" t="s">
        <v>60</v>
      </c>
      <c r="D29" t="s">
        <v>63</v>
      </c>
      <c r="E29" t="s">
        <v>25</v>
      </c>
      <c r="F29" t="s">
        <v>18</v>
      </c>
      <c r="G29" s="1">
        <v>38500</v>
      </c>
      <c r="H29" s="5">
        <f t="shared" si="2"/>
        <v>1104.9503777235</v>
      </c>
      <c r="I29">
        <v>230.95</v>
      </c>
      <c r="J29" s="5">
        <f t="shared" si="4"/>
        <v>1170.4006545</v>
      </c>
      <c r="K29">
        <v>25</v>
      </c>
      <c r="L29">
        <v>140</v>
      </c>
      <c r="M29" s="1">
        <f t="shared" si="0"/>
        <v>2671.3010322235</v>
      </c>
      <c r="N29" s="1">
        <f t="shared" si="1"/>
        <v>35828.698967776501</v>
      </c>
    </row>
    <row r="30" spans="1:14" ht="15.75" x14ac:dyDescent="0.25">
      <c r="A30">
        <f t="shared" si="3"/>
        <v>22</v>
      </c>
      <c r="B30" t="s">
        <v>64</v>
      </c>
      <c r="C30" t="s">
        <v>65</v>
      </c>
      <c r="D30" t="s">
        <v>66</v>
      </c>
      <c r="E30" t="s">
        <v>25</v>
      </c>
      <c r="F30" t="s">
        <v>18</v>
      </c>
      <c r="G30" s="1">
        <v>55000</v>
      </c>
      <c r="H30" s="5">
        <f t="shared" si="2"/>
        <v>1578.5005396050001</v>
      </c>
      <c r="I30" s="1">
        <v>2559.6799999999998</v>
      </c>
      <c r="J30" s="5">
        <f t="shared" si="4"/>
        <v>1672.0009349999998</v>
      </c>
      <c r="K30">
        <v>25</v>
      </c>
      <c r="L30" s="1">
        <v>2019.78</v>
      </c>
      <c r="M30" s="1">
        <f t="shared" si="0"/>
        <v>7854.9614746050001</v>
      </c>
      <c r="N30" s="1">
        <f t="shared" si="1"/>
        <v>47145.038525395001</v>
      </c>
    </row>
    <row r="31" spans="1:14" ht="15.75" x14ac:dyDescent="0.25">
      <c r="A31">
        <f t="shared" si="3"/>
        <v>23</v>
      </c>
      <c r="B31" t="s">
        <v>67</v>
      </c>
      <c r="C31" t="s">
        <v>65</v>
      </c>
      <c r="D31" t="s">
        <v>66</v>
      </c>
      <c r="E31" t="s">
        <v>25</v>
      </c>
      <c r="F31" t="s">
        <v>18</v>
      </c>
      <c r="G31" s="1">
        <v>49500</v>
      </c>
      <c r="H31" s="5">
        <f t="shared" si="2"/>
        <v>1420.6504856445001</v>
      </c>
      <c r="I31" s="1">
        <v>1783.43</v>
      </c>
      <c r="J31" s="5">
        <f t="shared" si="4"/>
        <v>1504.8008414999999</v>
      </c>
      <c r="K31">
        <v>25</v>
      </c>
      <c r="L31" s="1">
        <v>1039.8</v>
      </c>
      <c r="M31" s="1">
        <f t="shared" si="0"/>
        <v>5773.6813271444998</v>
      </c>
      <c r="N31" s="1">
        <f t="shared" si="1"/>
        <v>43726.318672855501</v>
      </c>
    </row>
    <row r="32" spans="1:14" ht="15.75" x14ac:dyDescent="0.25">
      <c r="A32">
        <f t="shared" si="3"/>
        <v>24</v>
      </c>
      <c r="B32" t="s">
        <v>68</v>
      </c>
      <c r="C32" t="s">
        <v>65</v>
      </c>
      <c r="D32" t="s">
        <v>69</v>
      </c>
      <c r="E32" t="s">
        <v>25</v>
      </c>
      <c r="F32" t="s">
        <v>18</v>
      </c>
      <c r="G32" s="1">
        <v>44000</v>
      </c>
      <c r="H32" s="5">
        <f t="shared" si="2"/>
        <v>1262.8004316840002</v>
      </c>
      <c r="I32" s="1">
        <v>1007.19</v>
      </c>
      <c r="J32" s="5">
        <f t="shared" si="4"/>
        <v>1337.6007479999998</v>
      </c>
      <c r="K32">
        <v>25</v>
      </c>
      <c r="L32">
        <v>100</v>
      </c>
      <c r="M32" s="1">
        <f t="shared" si="0"/>
        <v>3732.5911796840001</v>
      </c>
      <c r="N32" s="1">
        <f t="shared" si="1"/>
        <v>40267.408820315999</v>
      </c>
    </row>
    <row r="33" spans="1:14" ht="15.75" x14ac:dyDescent="0.25">
      <c r="A33">
        <f t="shared" si="3"/>
        <v>25</v>
      </c>
      <c r="B33" t="s">
        <v>70</v>
      </c>
      <c r="C33" t="s">
        <v>65</v>
      </c>
      <c r="D33" t="s">
        <v>71</v>
      </c>
      <c r="E33" t="s">
        <v>25</v>
      </c>
      <c r="F33" t="s">
        <v>18</v>
      </c>
      <c r="G33" s="1">
        <v>34650</v>
      </c>
      <c r="H33" s="5">
        <f t="shared" si="2"/>
        <v>994.45533995115011</v>
      </c>
      <c r="J33" s="5">
        <f t="shared" si="4"/>
        <v>1053.3605890499998</v>
      </c>
      <c r="K33">
        <v>25</v>
      </c>
      <c r="L33">
        <v>100</v>
      </c>
      <c r="M33" s="1">
        <f t="shared" si="0"/>
        <v>2172.8159290011499</v>
      </c>
      <c r="N33" s="1">
        <f t="shared" si="1"/>
        <v>32477.18407099885</v>
      </c>
    </row>
    <row r="34" spans="1:14" ht="15.75" x14ac:dyDescent="0.25">
      <c r="A34">
        <f t="shared" si="3"/>
        <v>26</v>
      </c>
      <c r="B34" t="s">
        <v>72</v>
      </c>
      <c r="C34" t="s">
        <v>65</v>
      </c>
      <c r="D34" t="s">
        <v>71</v>
      </c>
      <c r="E34" t="s">
        <v>25</v>
      </c>
      <c r="F34" t="s">
        <v>18</v>
      </c>
      <c r="G34" s="1">
        <v>28875</v>
      </c>
      <c r="H34" s="5">
        <f t="shared" si="2"/>
        <v>828.71278329262509</v>
      </c>
      <c r="J34" s="5">
        <f t="shared" si="4"/>
        <v>877.80049087499992</v>
      </c>
      <c r="K34">
        <v>25</v>
      </c>
      <c r="M34" s="1">
        <f t="shared" si="0"/>
        <v>1731.513274167625</v>
      </c>
      <c r="N34" s="1">
        <f t="shared" si="1"/>
        <v>27143.486725832376</v>
      </c>
    </row>
    <row r="35" spans="1:14" ht="15.75" x14ac:dyDescent="0.25">
      <c r="A35">
        <f t="shared" si="3"/>
        <v>27</v>
      </c>
      <c r="B35" t="s">
        <v>73</v>
      </c>
      <c r="C35" t="s">
        <v>74</v>
      </c>
      <c r="D35" t="s">
        <v>75</v>
      </c>
      <c r="E35" t="s">
        <v>25</v>
      </c>
      <c r="F35" t="s">
        <v>26</v>
      </c>
      <c r="G35" s="1">
        <v>35000</v>
      </c>
      <c r="H35" s="5">
        <f t="shared" si="2"/>
        <v>1004.5003433850001</v>
      </c>
      <c r="J35" s="5">
        <f t="shared" si="4"/>
        <v>1064.000595</v>
      </c>
      <c r="K35">
        <v>25</v>
      </c>
      <c r="L35">
        <v>100</v>
      </c>
      <c r="M35" s="1">
        <f t="shared" si="0"/>
        <v>2193.5009383850002</v>
      </c>
      <c r="N35" s="1">
        <f t="shared" si="1"/>
        <v>32806.499061615003</v>
      </c>
    </row>
    <row r="36" spans="1:14" ht="15.75" x14ac:dyDescent="0.25">
      <c r="A36">
        <f t="shared" si="3"/>
        <v>28</v>
      </c>
      <c r="B36" t="s">
        <v>76</v>
      </c>
      <c r="C36" t="s">
        <v>74</v>
      </c>
      <c r="D36" t="s">
        <v>75</v>
      </c>
      <c r="E36" t="s">
        <v>25</v>
      </c>
      <c r="F36" t="s">
        <v>26</v>
      </c>
      <c r="G36" s="1">
        <v>20240</v>
      </c>
      <c r="H36" s="5">
        <f t="shared" si="2"/>
        <v>580.88819857464</v>
      </c>
      <c r="J36" s="5">
        <f t="shared" si="4"/>
        <v>615.29634407999993</v>
      </c>
      <c r="K36">
        <v>25</v>
      </c>
      <c r="M36" s="1">
        <f t="shared" si="0"/>
        <v>1221.1845426546399</v>
      </c>
      <c r="N36" s="1">
        <f t="shared" si="1"/>
        <v>19018.815457345361</v>
      </c>
    </row>
    <row r="37" spans="1:14" ht="15.75" x14ac:dyDescent="0.25">
      <c r="A37">
        <f t="shared" si="3"/>
        <v>29</v>
      </c>
      <c r="B37" t="s">
        <v>290</v>
      </c>
      <c r="C37" t="s">
        <v>74</v>
      </c>
      <c r="D37" t="s">
        <v>75</v>
      </c>
      <c r="E37" t="s">
        <v>25</v>
      </c>
      <c r="F37" t="s">
        <v>26</v>
      </c>
      <c r="G37" s="1">
        <v>20240</v>
      </c>
      <c r="H37" s="5">
        <f t="shared" si="2"/>
        <v>580.88819857464</v>
      </c>
      <c r="J37" s="5">
        <f t="shared" si="4"/>
        <v>615.29634407999993</v>
      </c>
      <c r="K37">
        <v>25</v>
      </c>
      <c r="M37" s="1">
        <f t="shared" si="0"/>
        <v>1221.1845426546399</v>
      </c>
      <c r="N37" s="1">
        <f t="shared" si="1"/>
        <v>19018.815457345361</v>
      </c>
    </row>
    <row r="38" spans="1:14" ht="15.75" x14ac:dyDescent="0.25">
      <c r="A38">
        <f t="shared" si="3"/>
        <v>30</v>
      </c>
      <c r="B38" t="s">
        <v>298</v>
      </c>
      <c r="C38" t="s">
        <v>74</v>
      </c>
      <c r="D38" t="s">
        <v>75</v>
      </c>
      <c r="E38" t="s">
        <v>25</v>
      </c>
      <c r="F38" t="s">
        <v>26</v>
      </c>
      <c r="G38" s="1">
        <v>20240</v>
      </c>
      <c r="H38" s="5">
        <f t="shared" si="2"/>
        <v>580.88819857464</v>
      </c>
      <c r="J38" s="5">
        <f t="shared" si="4"/>
        <v>615.29634407999993</v>
      </c>
      <c r="K38">
        <v>25</v>
      </c>
      <c r="M38" s="1">
        <f t="shared" si="0"/>
        <v>1221.1845426546399</v>
      </c>
      <c r="N38" s="1">
        <f t="shared" si="1"/>
        <v>19018.815457345361</v>
      </c>
    </row>
    <row r="39" spans="1:14" ht="15.75" x14ac:dyDescent="0.25">
      <c r="A39">
        <f t="shared" si="3"/>
        <v>31</v>
      </c>
      <c r="B39" t="s">
        <v>77</v>
      </c>
      <c r="C39" t="s">
        <v>74</v>
      </c>
      <c r="D39" t="s">
        <v>78</v>
      </c>
      <c r="E39" t="s">
        <v>25</v>
      </c>
      <c r="F39" t="s">
        <v>18</v>
      </c>
      <c r="G39" s="1">
        <v>16940</v>
      </c>
      <c r="H39" s="5">
        <f t="shared" si="2"/>
        <v>486.17816619834002</v>
      </c>
      <c r="J39" s="5">
        <f t="shared" si="4"/>
        <v>514.97628797999994</v>
      </c>
      <c r="K39">
        <v>25</v>
      </c>
      <c r="M39" s="1">
        <f t="shared" si="0"/>
        <v>1026.1544541783401</v>
      </c>
      <c r="N39" s="1">
        <f t="shared" si="1"/>
        <v>15913.845545821659</v>
      </c>
    </row>
    <row r="40" spans="1:14" ht="15.75" x14ac:dyDescent="0.25">
      <c r="A40">
        <f t="shared" si="3"/>
        <v>32</v>
      </c>
      <c r="B40" t="s">
        <v>79</v>
      </c>
      <c r="C40" t="s">
        <v>74</v>
      </c>
      <c r="D40" t="s">
        <v>78</v>
      </c>
      <c r="E40" t="s">
        <v>25</v>
      </c>
      <c r="F40" t="s">
        <v>18</v>
      </c>
      <c r="G40" s="1">
        <v>16940</v>
      </c>
      <c r="H40" s="5">
        <f t="shared" si="2"/>
        <v>486.17816619834002</v>
      </c>
      <c r="J40" s="5">
        <f t="shared" si="4"/>
        <v>514.97628797999994</v>
      </c>
      <c r="K40">
        <v>25</v>
      </c>
      <c r="L40">
        <v>100</v>
      </c>
      <c r="M40" s="1">
        <f t="shared" ref="M40:M70" si="5">H40+I40+J40+K40+L40</f>
        <v>1126.1544541783401</v>
      </c>
      <c r="N40" s="1">
        <f t="shared" ref="N40:N70" si="6">G40-M40</f>
        <v>15813.845545821659</v>
      </c>
    </row>
    <row r="41" spans="1:14" ht="15.75" x14ac:dyDescent="0.25">
      <c r="A41">
        <f t="shared" si="3"/>
        <v>33</v>
      </c>
      <c r="B41" t="s">
        <v>80</v>
      </c>
      <c r="C41" t="s">
        <v>74</v>
      </c>
      <c r="D41" t="s">
        <v>78</v>
      </c>
      <c r="E41" t="s">
        <v>25</v>
      </c>
      <c r="F41" t="s">
        <v>18</v>
      </c>
      <c r="G41" s="1">
        <v>16940</v>
      </c>
      <c r="H41" s="5">
        <f t="shared" si="2"/>
        <v>486.17816619834002</v>
      </c>
      <c r="J41" s="5">
        <f t="shared" si="4"/>
        <v>514.97628797999994</v>
      </c>
      <c r="K41">
        <v>25</v>
      </c>
      <c r="M41" s="1">
        <f t="shared" si="5"/>
        <v>1026.1544541783401</v>
      </c>
      <c r="N41" s="1">
        <f t="shared" si="6"/>
        <v>15913.845545821659</v>
      </c>
    </row>
    <row r="42" spans="1:14" ht="15.75" x14ac:dyDescent="0.25">
      <c r="A42">
        <f t="shared" si="3"/>
        <v>34</v>
      </c>
      <c r="B42" t="s">
        <v>81</v>
      </c>
      <c r="C42" t="s">
        <v>74</v>
      </c>
      <c r="D42" t="s">
        <v>82</v>
      </c>
      <c r="E42" t="s">
        <v>25</v>
      </c>
      <c r="F42" t="s">
        <v>18</v>
      </c>
      <c r="G42" s="1">
        <v>16940</v>
      </c>
      <c r="H42" s="5">
        <f t="shared" si="2"/>
        <v>486.17816619834002</v>
      </c>
      <c r="J42" s="5">
        <f t="shared" si="4"/>
        <v>514.97628797999994</v>
      </c>
      <c r="K42">
        <v>25</v>
      </c>
      <c r="L42">
        <v>469.9</v>
      </c>
      <c r="M42" s="1">
        <f t="shared" si="5"/>
        <v>1496.0544541783402</v>
      </c>
      <c r="N42" s="1">
        <f t="shared" si="6"/>
        <v>15443.94554582166</v>
      </c>
    </row>
    <row r="43" spans="1:14" ht="15.75" x14ac:dyDescent="0.25">
      <c r="A43">
        <f t="shared" si="3"/>
        <v>35</v>
      </c>
      <c r="B43" t="s">
        <v>83</v>
      </c>
      <c r="C43" t="s">
        <v>74</v>
      </c>
      <c r="D43" t="s">
        <v>78</v>
      </c>
      <c r="E43" t="s">
        <v>25</v>
      </c>
      <c r="F43" t="s">
        <v>18</v>
      </c>
      <c r="G43" s="1">
        <v>16940</v>
      </c>
      <c r="H43" s="5">
        <f t="shared" si="2"/>
        <v>486.17816619834002</v>
      </c>
      <c r="J43" s="5">
        <f t="shared" si="4"/>
        <v>514.97628797999994</v>
      </c>
      <c r="K43">
        <v>25</v>
      </c>
      <c r="M43" s="1">
        <f t="shared" si="5"/>
        <v>1026.1544541783401</v>
      </c>
      <c r="N43" s="1">
        <f t="shared" si="6"/>
        <v>15913.845545821659</v>
      </c>
    </row>
    <row r="44" spans="1:14" ht="15.75" x14ac:dyDescent="0.25">
      <c r="A44">
        <f t="shared" si="3"/>
        <v>36</v>
      </c>
      <c r="B44" t="s">
        <v>84</v>
      </c>
      <c r="C44" t="s">
        <v>85</v>
      </c>
      <c r="D44" t="s">
        <v>86</v>
      </c>
      <c r="E44" t="s">
        <v>25</v>
      </c>
      <c r="F44" t="s">
        <v>18</v>
      </c>
      <c r="G44" s="1">
        <v>66000</v>
      </c>
      <c r="H44" s="5">
        <f t="shared" si="2"/>
        <v>1894.200647526</v>
      </c>
      <c r="I44" s="1">
        <v>4615.7299999999996</v>
      </c>
      <c r="J44" s="5">
        <f t="shared" si="4"/>
        <v>2006.4011219999998</v>
      </c>
      <c r="K44">
        <v>25</v>
      </c>
      <c r="L44" s="1">
        <v>4095.2</v>
      </c>
      <c r="M44" s="1">
        <f t="shared" si="5"/>
        <v>12636.531769525998</v>
      </c>
      <c r="N44" s="1">
        <f t="shared" si="6"/>
        <v>53363.468230473998</v>
      </c>
    </row>
    <row r="45" spans="1:14" ht="15.75" x14ac:dyDescent="0.25">
      <c r="A45">
        <f t="shared" si="3"/>
        <v>37</v>
      </c>
      <c r="B45" t="s">
        <v>87</v>
      </c>
      <c r="C45" t="s">
        <v>85</v>
      </c>
      <c r="D45" t="s">
        <v>86</v>
      </c>
      <c r="E45" t="s">
        <v>25</v>
      </c>
      <c r="F45" t="s">
        <v>18</v>
      </c>
      <c r="G45" s="1">
        <v>66000</v>
      </c>
      <c r="H45" s="5">
        <f t="shared" si="2"/>
        <v>1894.200647526</v>
      </c>
      <c r="I45" s="1">
        <v>4615.7299999999996</v>
      </c>
      <c r="J45" s="5">
        <f t="shared" si="4"/>
        <v>2006.4011219999998</v>
      </c>
      <c r="K45">
        <v>25</v>
      </c>
      <c r="L45" s="1">
        <v>4095.2</v>
      </c>
      <c r="M45" s="1">
        <f t="shared" si="5"/>
        <v>12636.531769525998</v>
      </c>
      <c r="N45" s="1">
        <f t="shared" si="6"/>
        <v>53363.468230473998</v>
      </c>
    </row>
    <row r="46" spans="1:14" ht="15.75" x14ac:dyDescent="0.25">
      <c r="A46">
        <f t="shared" si="3"/>
        <v>38</v>
      </c>
      <c r="B46" t="s">
        <v>88</v>
      </c>
      <c r="C46" t="s">
        <v>89</v>
      </c>
      <c r="D46" t="s">
        <v>90</v>
      </c>
      <c r="E46" t="s">
        <v>25</v>
      </c>
      <c r="F46" t="s">
        <v>26</v>
      </c>
      <c r="G46" s="1">
        <v>49500</v>
      </c>
      <c r="H46" s="5">
        <f t="shared" si="2"/>
        <v>1420.6504856445001</v>
      </c>
      <c r="I46" s="1">
        <v>1783.43</v>
      </c>
      <c r="J46" s="5">
        <f t="shared" si="4"/>
        <v>1504.8008414999999</v>
      </c>
      <c r="K46">
        <v>25</v>
      </c>
      <c r="L46">
        <v>100</v>
      </c>
      <c r="M46" s="1">
        <f t="shared" si="5"/>
        <v>4833.8813271444997</v>
      </c>
      <c r="N46" s="1">
        <f t="shared" si="6"/>
        <v>44666.118672855504</v>
      </c>
    </row>
    <row r="47" spans="1:14" ht="15.75" x14ac:dyDescent="0.25">
      <c r="A47">
        <f t="shared" si="3"/>
        <v>39</v>
      </c>
      <c r="B47" t="s">
        <v>91</v>
      </c>
      <c r="C47" t="s">
        <v>92</v>
      </c>
      <c r="D47" t="s">
        <v>93</v>
      </c>
      <c r="E47" t="s">
        <v>17</v>
      </c>
      <c r="F47" t="s">
        <v>26</v>
      </c>
      <c r="G47" s="1">
        <v>220000</v>
      </c>
      <c r="H47" s="5">
        <f t="shared" si="2"/>
        <v>6314.0021584200003</v>
      </c>
      <c r="I47" s="1">
        <v>40357.15</v>
      </c>
      <c r="J47" s="9">
        <v>6589.14</v>
      </c>
      <c r="K47">
        <v>25</v>
      </c>
      <c r="L47" s="1">
        <v>4089.56</v>
      </c>
      <c r="M47" s="1">
        <f t="shared" si="5"/>
        <v>57374.852158419999</v>
      </c>
      <c r="N47" s="1">
        <f t="shared" si="6"/>
        <v>162625.14784158001</v>
      </c>
    </row>
    <row r="48" spans="1:14" ht="15.75" x14ac:dyDescent="0.25">
      <c r="A48">
        <f t="shared" si="3"/>
        <v>40</v>
      </c>
      <c r="B48" t="s">
        <v>94</v>
      </c>
      <c r="C48" t="s">
        <v>92</v>
      </c>
      <c r="D48" t="s">
        <v>95</v>
      </c>
      <c r="E48" t="s">
        <v>25</v>
      </c>
      <c r="F48" t="s">
        <v>18</v>
      </c>
      <c r="G48" s="1">
        <v>17600</v>
      </c>
      <c r="H48" s="5">
        <f t="shared" si="2"/>
        <v>505.12017267360005</v>
      </c>
      <c r="J48" s="5">
        <f t="shared" si="4"/>
        <v>535.04029919999994</v>
      </c>
      <c r="K48">
        <v>25</v>
      </c>
      <c r="L48">
        <v>100</v>
      </c>
      <c r="M48" s="1">
        <f t="shared" si="5"/>
        <v>1165.1604718736</v>
      </c>
      <c r="N48" s="1">
        <f t="shared" si="6"/>
        <v>16434.839528126398</v>
      </c>
    </row>
    <row r="49" spans="1:14" ht="15.75" x14ac:dyDescent="0.25">
      <c r="A49">
        <f t="shared" si="3"/>
        <v>41</v>
      </c>
      <c r="B49" s="7" t="s">
        <v>96</v>
      </c>
      <c r="C49" t="s">
        <v>92</v>
      </c>
      <c r="D49" t="s">
        <v>95</v>
      </c>
      <c r="E49" t="s">
        <v>25</v>
      </c>
      <c r="F49" t="s">
        <v>18</v>
      </c>
      <c r="G49" s="1">
        <v>16940</v>
      </c>
      <c r="H49" s="5">
        <f t="shared" si="2"/>
        <v>486.17816619834002</v>
      </c>
      <c r="J49" s="5">
        <f t="shared" si="4"/>
        <v>514.97628797999994</v>
      </c>
      <c r="K49">
        <v>25</v>
      </c>
      <c r="M49" s="1">
        <f t="shared" si="5"/>
        <v>1026.1544541783401</v>
      </c>
      <c r="N49" s="1">
        <f t="shared" si="6"/>
        <v>15913.845545821659</v>
      </c>
    </row>
    <row r="50" spans="1:14" ht="15.75" x14ac:dyDescent="0.25">
      <c r="A50">
        <f t="shared" si="3"/>
        <v>42</v>
      </c>
      <c r="B50" t="s">
        <v>97</v>
      </c>
      <c r="C50" t="s">
        <v>98</v>
      </c>
      <c r="D50" t="s">
        <v>99</v>
      </c>
      <c r="E50" t="s">
        <v>25</v>
      </c>
      <c r="F50" t="s">
        <v>26</v>
      </c>
      <c r="G50" s="1">
        <v>38000</v>
      </c>
      <c r="H50" s="5">
        <f t="shared" si="2"/>
        <v>1090.6003728180001</v>
      </c>
      <c r="I50">
        <v>160.38</v>
      </c>
      <c r="J50" s="5">
        <f t="shared" si="4"/>
        <v>1155.200646</v>
      </c>
      <c r="K50">
        <v>25</v>
      </c>
      <c r="L50" s="1">
        <v>1449.63</v>
      </c>
      <c r="M50" s="1">
        <f t="shared" si="5"/>
        <v>3880.8110188179999</v>
      </c>
      <c r="N50" s="1">
        <f t="shared" si="6"/>
        <v>34119.188981182</v>
      </c>
    </row>
    <row r="51" spans="1:14" ht="15.75" x14ac:dyDescent="0.25">
      <c r="A51">
        <f t="shared" si="3"/>
        <v>43</v>
      </c>
      <c r="B51" t="s">
        <v>100</v>
      </c>
      <c r="C51" t="s">
        <v>98</v>
      </c>
      <c r="D51" t="s">
        <v>101</v>
      </c>
      <c r="E51" t="s">
        <v>25</v>
      </c>
      <c r="F51" t="s">
        <v>26</v>
      </c>
      <c r="G51" s="1">
        <v>60500</v>
      </c>
      <c r="H51" s="5">
        <f t="shared" si="2"/>
        <v>1736.3505935655</v>
      </c>
      <c r="I51" s="1">
        <v>3580.74</v>
      </c>
      <c r="J51" s="5">
        <f t="shared" si="4"/>
        <v>1839.2010284999999</v>
      </c>
      <c r="K51">
        <v>25</v>
      </c>
      <c r="L51" s="1">
        <v>1509.7</v>
      </c>
      <c r="M51" s="1">
        <f t="shared" si="5"/>
        <v>8690.9916220654995</v>
      </c>
      <c r="N51" s="1">
        <f t="shared" si="6"/>
        <v>51809.0083779345</v>
      </c>
    </row>
    <row r="52" spans="1:14" ht="15.75" x14ac:dyDescent="0.25">
      <c r="A52">
        <f t="shared" si="3"/>
        <v>44</v>
      </c>
      <c r="B52" t="s">
        <v>102</v>
      </c>
      <c r="C52" t="s">
        <v>98</v>
      </c>
      <c r="D52" t="s">
        <v>103</v>
      </c>
      <c r="E52" t="s">
        <v>25</v>
      </c>
      <c r="F52" t="s">
        <v>26</v>
      </c>
      <c r="G52" s="1">
        <v>54500</v>
      </c>
      <c r="H52" s="5">
        <f t="shared" si="2"/>
        <v>1564.1505346995</v>
      </c>
      <c r="I52" s="1">
        <v>2489.11</v>
      </c>
      <c r="J52" s="5">
        <f t="shared" si="4"/>
        <v>1656.8009264999998</v>
      </c>
      <c r="K52">
        <v>25</v>
      </c>
      <c r="L52">
        <v>250</v>
      </c>
      <c r="M52" s="1">
        <f t="shared" si="5"/>
        <v>5985.0614611994997</v>
      </c>
      <c r="N52" s="1">
        <f t="shared" si="6"/>
        <v>48514.938538800503</v>
      </c>
    </row>
    <row r="53" spans="1:14" ht="15.75" x14ac:dyDescent="0.25">
      <c r="A53">
        <f t="shared" si="3"/>
        <v>45</v>
      </c>
      <c r="B53" t="s">
        <v>104</v>
      </c>
      <c r="C53" t="s">
        <v>105</v>
      </c>
      <c r="D53" t="s">
        <v>106</v>
      </c>
      <c r="E53" t="s">
        <v>25</v>
      </c>
      <c r="F53" t="s">
        <v>18</v>
      </c>
      <c r="G53" s="1">
        <v>49500</v>
      </c>
      <c r="H53" s="5">
        <f t="shared" si="2"/>
        <v>1420.6504856445001</v>
      </c>
      <c r="I53" s="1">
        <v>1783.43</v>
      </c>
      <c r="J53" s="5">
        <f t="shared" si="4"/>
        <v>1504.8008414999999</v>
      </c>
      <c r="K53">
        <v>25</v>
      </c>
      <c r="L53" s="1">
        <v>100</v>
      </c>
      <c r="M53" s="1">
        <f t="shared" si="5"/>
        <v>4833.8813271444997</v>
      </c>
      <c r="N53" s="1">
        <f t="shared" si="6"/>
        <v>44666.118672855504</v>
      </c>
    </row>
    <row r="54" spans="1:14" ht="15.75" x14ac:dyDescent="0.25">
      <c r="A54">
        <f t="shared" si="3"/>
        <v>46</v>
      </c>
      <c r="B54" t="s">
        <v>107</v>
      </c>
      <c r="C54" t="s">
        <v>105</v>
      </c>
      <c r="D54" t="s">
        <v>108</v>
      </c>
      <c r="E54" t="s">
        <v>25</v>
      </c>
      <c r="F54" t="s">
        <v>26</v>
      </c>
      <c r="G54" s="1">
        <v>18150</v>
      </c>
      <c r="H54" s="5">
        <f t="shared" si="2"/>
        <v>520.90517806964999</v>
      </c>
      <c r="J54" s="5">
        <f t="shared" si="4"/>
        <v>551.76030854999999</v>
      </c>
      <c r="K54">
        <v>25</v>
      </c>
      <c r="L54">
        <v>100</v>
      </c>
      <c r="M54" s="1">
        <f t="shared" si="5"/>
        <v>1197.66548661965</v>
      </c>
      <c r="N54" s="1">
        <f t="shared" si="6"/>
        <v>16952.334513380349</v>
      </c>
    </row>
    <row r="55" spans="1:14" ht="15.75" x14ac:dyDescent="0.25">
      <c r="A55">
        <f t="shared" si="3"/>
        <v>47</v>
      </c>
      <c r="B55" t="s">
        <v>109</v>
      </c>
      <c r="C55" t="s">
        <v>105</v>
      </c>
      <c r="D55" t="s">
        <v>110</v>
      </c>
      <c r="E55" t="s">
        <v>25</v>
      </c>
      <c r="F55" t="s">
        <v>26</v>
      </c>
      <c r="G55" s="1">
        <v>14300</v>
      </c>
      <c r="H55" s="5">
        <f t="shared" si="2"/>
        <v>410.41014029730002</v>
      </c>
      <c r="J55" s="5">
        <f t="shared" si="4"/>
        <v>434.72024309999995</v>
      </c>
      <c r="K55">
        <v>25</v>
      </c>
      <c r="M55" s="1">
        <f t="shared" si="5"/>
        <v>870.13038339729997</v>
      </c>
      <c r="N55" s="1">
        <f t="shared" si="6"/>
        <v>13429.8696166027</v>
      </c>
    </row>
    <row r="56" spans="1:14" ht="15.75" x14ac:dyDescent="0.25">
      <c r="A56">
        <f t="shared" si="3"/>
        <v>48</v>
      </c>
      <c r="B56" t="s">
        <v>111</v>
      </c>
      <c r="C56" t="s">
        <v>105</v>
      </c>
      <c r="D56" t="s">
        <v>110</v>
      </c>
      <c r="E56" t="s">
        <v>25</v>
      </c>
      <c r="F56" t="s">
        <v>26</v>
      </c>
      <c r="G56" s="1">
        <v>14300</v>
      </c>
      <c r="H56" s="5">
        <f t="shared" si="2"/>
        <v>410.41014029730002</v>
      </c>
      <c r="J56" s="5">
        <f t="shared" si="4"/>
        <v>434.72024309999995</v>
      </c>
      <c r="K56">
        <v>25</v>
      </c>
      <c r="M56" s="1">
        <f t="shared" si="5"/>
        <v>870.13038339729997</v>
      </c>
      <c r="N56" s="1">
        <f t="shared" si="6"/>
        <v>13429.8696166027</v>
      </c>
    </row>
    <row r="57" spans="1:14" ht="15.75" x14ac:dyDescent="0.25">
      <c r="A57">
        <f t="shared" si="3"/>
        <v>49</v>
      </c>
      <c r="B57" t="s">
        <v>112</v>
      </c>
      <c r="C57" t="s">
        <v>105</v>
      </c>
      <c r="D57" t="s">
        <v>110</v>
      </c>
      <c r="E57" t="s">
        <v>25</v>
      </c>
      <c r="F57" t="s">
        <v>26</v>
      </c>
      <c r="G57" s="1">
        <v>14300</v>
      </c>
      <c r="H57" s="5">
        <f t="shared" si="2"/>
        <v>410.41014029730002</v>
      </c>
      <c r="J57" s="5">
        <f t="shared" si="4"/>
        <v>434.72024309999995</v>
      </c>
      <c r="K57">
        <v>25</v>
      </c>
      <c r="M57" s="1">
        <f t="shared" si="5"/>
        <v>870.13038339729997</v>
      </c>
      <c r="N57" s="1">
        <f t="shared" si="6"/>
        <v>13429.8696166027</v>
      </c>
    </row>
    <row r="58" spans="1:14" ht="15.75" x14ac:dyDescent="0.25">
      <c r="A58">
        <f t="shared" si="3"/>
        <v>50</v>
      </c>
      <c r="B58" t="s">
        <v>113</v>
      </c>
      <c r="C58" t="s">
        <v>105</v>
      </c>
      <c r="D58" t="s">
        <v>110</v>
      </c>
      <c r="E58" t="s">
        <v>25</v>
      </c>
      <c r="F58" t="s">
        <v>26</v>
      </c>
      <c r="G58" s="1">
        <v>11000</v>
      </c>
      <c r="H58" s="5">
        <f t="shared" si="2"/>
        <v>315.70010792100004</v>
      </c>
      <c r="J58" s="5">
        <f t="shared" si="4"/>
        <v>334.40018699999996</v>
      </c>
      <c r="K58">
        <v>25</v>
      </c>
      <c r="M58" s="1">
        <f t="shared" si="5"/>
        <v>675.100294921</v>
      </c>
      <c r="N58" s="1">
        <f t="shared" si="6"/>
        <v>10324.899705079</v>
      </c>
    </row>
    <row r="59" spans="1:14" ht="15.75" x14ac:dyDescent="0.25">
      <c r="A59">
        <f t="shared" si="3"/>
        <v>51</v>
      </c>
      <c r="B59" t="s">
        <v>114</v>
      </c>
      <c r="C59" t="s">
        <v>105</v>
      </c>
      <c r="D59" t="s">
        <v>110</v>
      </c>
      <c r="E59" t="s">
        <v>25</v>
      </c>
      <c r="F59" t="s">
        <v>26</v>
      </c>
      <c r="G59" s="1">
        <v>11000</v>
      </c>
      <c r="H59" s="5">
        <f t="shared" si="2"/>
        <v>315.70010792100004</v>
      </c>
      <c r="J59" s="5">
        <f t="shared" si="4"/>
        <v>334.40018699999996</v>
      </c>
      <c r="K59">
        <v>25</v>
      </c>
      <c r="L59">
        <v>100</v>
      </c>
      <c r="M59" s="1">
        <f t="shared" si="5"/>
        <v>775.100294921</v>
      </c>
      <c r="N59" s="1">
        <f t="shared" si="6"/>
        <v>10224.899705079</v>
      </c>
    </row>
    <row r="60" spans="1:14" ht="15.75" x14ac:dyDescent="0.25">
      <c r="A60">
        <f t="shared" si="3"/>
        <v>52</v>
      </c>
      <c r="B60" t="s">
        <v>115</v>
      </c>
      <c r="C60" t="s">
        <v>105</v>
      </c>
      <c r="D60" t="s">
        <v>110</v>
      </c>
      <c r="E60" t="s">
        <v>25</v>
      </c>
      <c r="F60" t="s">
        <v>26</v>
      </c>
      <c r="G60" s="1">
        <v>11000</v>
      </c>
      <c r="H60" s="5">
        <f t="shared" si="2"/>
        <v>315.70010792100004</v>
      </c>
      <c r="J60" s="5">
        <f t="shared" si="4"/>
        <v>334.40018699999996</v>
      </c>
      <c r="K60">
        <v>25</v>
      </c>
      <c r="L60">
        <v>140</v>
      </c>
      <c r="M60" s="1">
        <f t="shared" si="5"/>
        <v>815.100294921</v>
      </c>
      <c r="N60" s="1">
        <f t="shared" si="6"/>
        <v>10184.899705079</v>
      </c>
    </row>
    <row r="61" spans="1:14" ht="15.75" x14ac:dyDescent="0.25">
      <c r="A61">
        <f t="shared" si="3"/>
        <v>53</v>
      </c>
      <c r="B61" t="s">
        <v>116</v>
      </c>
      <c r="C61" t="s">
        <v>105</v>
      </c>
      <c r="D61" t="s">
        <v>110</v>
      </c>
      <c r="E61" t="s">
        <v>25</v>
      </c>
      <c r="F61" t="s">
        <v>26</v>
      </c>
      <c r="G61" s="1">
        <v>11000</v>
      </c>
      <c r="H61" s="5">
        <f t="shared" si="2"/>
        <v>315.70010792100004</v>
      </c>
      <c r="J61" s="5">
        <f t="shared" si="4"/>
        <v>334.40018699999996</v>
      </c>
      <c r="K61">
        <v>25</v>
      </c>
      <c r="M61" s="1">
        <f t="shared" si="5"/>
        <v>675.100294921</v>
      </c>
      <c r="N61" s="1">
        <f t="shared" si="6"/>
        <v>10324.899705079</v>
      </c>
    </row>
    <row r="62" spans="1:14" ht="15.75" x14ac:dyDescent="0.25">
      <c r="A62">
        <f t="shared" si="3"/>
        <v>54</v>
      </c>
      <c r="B62" t="s">
        <v>117</v>
      </c>
      <c r="C62" t="s">
        <v>105</v>
      </c>
      <c r="D62" t="s">
        <v>110</v>
      </c>
      <c r="E62" t="s">
        <v>25</v>
      </c>
      <c r="F62" t="s">
        <v>26</v>
      </c>
      <c r="G62" s="1">
        <v>11000</v>
      </c>
      <c r="H62" s="5">
        <f t="shared" si="2"/>
        <v>315.70010792100004</v>
      </c>
      <c r="J62" s="5">
        <f t="shared" si="4"/>
        <v>334.40018699999996</v>
      </c>
      <c r="K62">
        <v>25</v>
      </c>
      <c r="L62">
        <v>100</v>
      </c>
      <c r="M62" s="1">
        <f t="shared" si="5"/>
        <v>775.100294921</v>
      </c>
      <c r="N62" s="1">
        <f t="shared" si="6"/>
        <v>10224.899705079</v>
      </c>
    </row>
    <row r="63" spans="1:14" ht="15.75" x14ac:dyDescent="0.25">
      <c r="A63">
        <f t="shared" si="3"/>
        <v>55</v>
      </c>
      <c r="B63" t="s">
        <v>118</v>
      </c>
      <c r="C63" t="s">
        <v>105</v>
      </c>
      <c r="D63" t="s">
        <v>110</v>
      </c>
      <c r="E63" t="s">
        <v>25</v>
      </c>
      <c r="F63" t="s">
        <v>26</v>
      </c>
      <c r="G63" s="1">
        <v>11000</v>
      </c>
      <c r="H63" s="5">
        <f t="shared" si="2"/>
        <v>315.70010792100004</v>
      </c>
      <c r="J63" s="5">
        <f t="shared" si="4"/>
        <v>334.40018699999996</v>
      </c>
      <c r="K63">
        <v>25</v>
      </c>
      <c r="M63" s="1">
        <f t="shared" si="5"/>
        <v>675.100294921</v>
      </c>
      <c r="N63" s="1">
        <f t="shared" si="6"/>
        <v>10324.899705079</v>
      </c>
    </row>
    <row r="64" spans="1:14" ht="15.75" x14ac:dyDescent="0.25">
      <c r="A64">
        <f t="shared" si="3"/>
        <v>56</v>
      </c>
      <c r="B64" t="s">
        <v>119</v>
      </c>
      <c r="C64" t="s">
        <v>105</v>
      </c>
      <c r="D64" t="s">
        <v>120</v>
      </c>
      <c r="E64" t="s">
        <v>25</v>
      </c>
      <c r="F64" t="s">
        <v>18</v>
      </c>
      <c r="G64" s="1">
        <v>11000</v>
      </c>
      <c r="H64" s="5">
        <f t="shared" si="2"/>
        <v>315.70010792100004</v>
      </c>
      <c r="J64" s="5">
        <f t="shared" si="4"/>
        <v>334.40018699999996</v>
      </c>
      <c r="K64">
        <v>25</v>
      </c>
      <c r="M64" s="1">
        <f t="shared" si="5"/>
        <v>675.100294921</v>
      </c>
      <c r="N64" s="1">
        <f t="shared" si="6"/>
        <v>10324.899705079</v>
      </c>
    </row>
    <row r="65" spans="1:14" ht="15.75" x14ac:dyDescent="0.25">
      <c r="A65">
        <f t="shared" si="3"/>
        <v>57</v>
      </c>
      <c r="B65" t="s">
        <v>121</v>
      </c>
      <c r="C65" t="s">
        <v>105</v>
      </c>
      <c r="D65" t="s">
        <v>110</v>
      </c>
      <c r="E65" t="s">
        <v>25</v>
      </c>
      <c r="F65" t="s">
        <v>26</v>
      </c>
      <c r="G65" s="1">
        <v>11000</v>
      </c>
      <c r="H65" s="5">
        <f t="shared" si="2"/>
        <v>315.70010792100004</v>
      </c>
      <c r="J65" s="5">
        <f t="shared" si="4"/>
        <v>334.40018699999996</v>
      </c>
      <c r="K65">
        <v>25</v>
      </c>
      <c r="M65" s="1">
        <f t="shared" si="5"/>
        <v>675.100294921</v>
      </c>
      <c r="N65" s="1">
        <f t="shared" si="6"/>
        <v>10324.899705079</v>
      </c>
    </row>
    <row r="66" spans="1:14" ht="15.75" x14ac:dyDescent="0.25">
      <c r="A66">
        <f t="shared" si="3"/>
        <v>58</v>
      </c>
      <c r="B66" s="10" t="s">
        <v>122</v>
      </c>
      <c r="C66" t="s">
        <v>105</v>
      </c>
      <c r="D66" t="s">
        <v>110</v>
      </c>
      <c r="E66" t="s">
        <v>25</v>
      </c>
      <c r="F66" t="s">
        <v>26</v>
      </c>
      <c r="G66" s="1">
        <v>11000</v>
      </c>
      <c r="H66" s="5">
        <f t="shared" si="2"/>
        <v>315.70010792100004</v>
      </c>
      <c r="J66" s="5">
        <f t="shared" si="4"/>
        <v>334.40018699999996</v>
      </c>
      <c r="K66">
        <v>25</v>
      </c>
      <c r="M66" s="1">
        <f t="shared" si="5"/>
        <v>675.100294921</v>
      </c>
      <c r="N66" s="1">
        <f t="shared" si="6"/>
        <v>10324.899705079</v>
      </c>
    </row>
    <row r="67" spans="1:14" ht="15.75" x14ac:dyDescent="0.25">
      <c r="A67">
        <f t="shared" si="3"/>
        <v>59</v>
      </c>
      <c r="B67" s="10" t="s">
        <v>123</v>
      </c>
      <c r="C67" t="s">
        <v>105</v>
      </c>
      <c r="D67" t="s">
        <v>110</v>
      </c>
      <c r="E67" t="s">
        <v>25</v>
      </c>
      <c r="F67" t="s">
        <v>26</v>
      </c>
      <c r="G67" s="1">
        <v>11000</v>
      </c>
      <c r="H67" s="5">
        <f t="shared" si="2"/>
        <v>315.70010792100004</v>
      </c>
      <c r="J67" s="5">
        <f t="shared" si="4"/>
        <v>334.40018699999996</v>
      </c>
      <c r="K67">
        <v>25</v>
      </c>
      <c r="M67" s="1">
        <f t="shared" si="5"/>
        <v>675.100294921</v>
      </c>
      <c r="N67" s="1">
        <f t="shared" si="6"/>
        <v>10324.899705079</v>
      </c>
    </row>
    <row r="68" spans="1:14" ht="15.75" x14ac:dyDescent="0.25">
      <c r="A68">
        <f t="shared" si="3"/>
        <v>60</v>
      </c>
      <c r="B68" t="s">
        <v>299</v>
      </c>
      <c r="C68" t="s">
        <v>105</v>
      </c>
      <c r="D68" t="s">
        <v>110</v>
      </c>
      <c r="E68" t="s">
        <v>25</v>
      </c>
      <c r="F68" t="s">
        <v>26</v>
      </c>
      <c r="G68" s="1">
        <v>11000</v>
      </c>
      <c r="H68" s="5">
        <f t="shared" si="2"/>
        <v>315.70010792100004</v>
      </c>
      <c r="J68" s="5">
        <f t="shared" si="4"/>
        <v>334.40018699999996</v>
      </c>
      <c r="K68">
        <v>25</v>
      </c>
      <c r="M68" s="1">
        <f t="shared" ref="M68" si="7">H68+I68+J68+K68+L68</f>
        <v>675.100294921</v>
      </c>
      <c r="N68" s="1">
        <f t="shared" ref="N68" si="8">G68-M68</f>
        <v>10324.899705079</v>
      </c>
    </row>
    <row r="69" spans="1:14" ht="15.75" x14ac:dyDescent="0.25">
      <c r="A69">
        <f t="shared" si="3"/>
        <v>61</v>
      </c>
      <c r="B69" t="s">
        <v>124</v>
      </c>
      <c r="C69" t="s">
        <v>125</v>
      </c>
      <c r="D69" t="s">
        <v>126</v>
      </c>
      <c r="E69" t="s">
        <v>25</v>
      </c>
      <c r="F69" t="s">
        <v>26</v>
      </c>
      <c r="G69" s="1">
        <v>16940</v>
      </c>
      <c r="H69" s="5">
        <f t="shared" si="2"/>
        <v>486.17816619834002</v>
      </c>
      <c r="J69" s="5">
        <f t="shared" si="4"/>
        <v>514.97628797999994</v>
      </c>
      <c r="K69">
        <v>25</v>
      </c>
      <c r="L69">
        <v>100</v>
      </c>
      <c r="M69" s="1">
        <f t="shared" si="5"/>
        <v>1126.1544541783401</v>
      </c>
      <c r="N69" s="1">
        <f t="shared" si="6"/>
        <v>15813.845545821659</v>
      </c>
    </row>
    <row r="70" spans="1:14" ht="15.75" x14ac:dyDescent="0.25">
      <c r="A70">
        <f t="shared" si="3"/>
        <v>62</v>
      </c>
      <c r="B70" t="s">
        <v>127</v>
      </c>
      <c r="C70" t="s">
        <v>125</v>
      </c>
      <c r="D70" t="s">
        <v>128</v>
      </c>
      <c r="E70" t="s">
        <v>25</v>
      </c>
      <c r="F70" t="s">
        <v>26</v>
      </c>
      <c r="G70" s="1">
        <v>24200</v>
      </c>
      <c r="H70" s="5">
        <f t="shared" si="2"/>
        <v>694.54023742620006</v>
      </c>
      <c r="J70" s="5">
        <f t="shared" si="4"/>
        <v>735.68041139999991</v>
      </c>
      <c r="K70">
        <v>25</v>
      </c>
      <c r="L70">
        <v>469.9</v>
      </c>
      <c r="M70" s="1">
        <f t="shared" si="5"/>
        <v>1925.1206488262001</v>
      </c>
      <c r="N70" s="1">
        <f t="shared" si="6"/>
        <v>22274.8793511738</v>
      </c>
    </row>
    <row r="71" spans="1:14" ht="15.75" x14ac:dyDescent="0.25">
      <c r="A71">
        <f t="shared" ref="A71:A133" si="9">A70+1</f>
        <v>63</v>
      </c>
      <c r="B71" t="s">
        <v>129</v>
      </c>
      <c r="C71" t="s">
        <v>125</v>
      </c>
      <c r="D71" t="s">
        <v>126</v>
      </c>
      <c r="E71" t="s">
        <v>25</v>
      </c>
      <c r="F71" t="s">
        <v>26</v>
      </c>
      <c r="G71" s="1">
        <v>14520</v>
      </c>
      <c r="H71" s="5">
        <f t="shared" si="2"/>
        <v>416.72414245572003</v>
      </c>
      <c r="J71" s="5">
        <f t="shared" ref="J71:J134" si="10">+G71*3.0400017%</f>
        <v>441.40824683999995</v>
      </c>
      <c r="K71">
        <v>25</v>
      </c>
      <c r="M71" s="1">
        <f t="shared" ref="M71:M101" si="11">H71+I71+J71+K71+L71</f>
        <v>883.13238929572003</v>
      </c>
      <c r="N71" s="1">
        <f t="shared" ref="N71:N101" si="12">G71-M71</f>
        <v>13636.867610704279</v>
      </c>
    </row>
    <row r="72" spans="1:14" ht="15.75" x14ac:dyDescent="0.25">
      <c r="A72">
        <f t="shared" si="9"/>
        <v>64</v>
      </c>
      <c r="B72" t="s">
        <v>130</v>
      </c>
      <c r="C72" t="s">
        <v>125</v>
      </c>
      <c r="D72" t="s">
        <v>126</v>
      </c>
      <c r="E72" t="s">
        <v>25</v>
      </c>
      <c r="F72" t="s">
        <v>26</v>
      </c>
      <c r="G72" s="1">
        <v>14520</v>
      </c>
      <c r="H72" s="5">
        <f t="shared" si="2"/>
        <v>416.72414245572003</v>
      </c>
      <c r="J72" s="5">
        <f t="shared" si="10"/>
        <v>441.40824683999995</v>
      </c>
      <c r="K72">
        <v>25</v>
      </c>
      <c r="M72" s="1">
        <f t="shared" si="11"/>
        <v>883.13238929572003</v>
      </c>
      <c r="N72" s="1">
        <f t="shared" si="12"/>
        <v>13636.867610704279</v>
      </c>
    </row>
    <row r="73" spans="1:14" ht="15.75" x14ac:dyDescent="0.25">
      <c r="A73">
        <f t="shared" si="9"/>
        <v>65</v>
      </c>
      <c r="B73" t="s">
        <v>131</v>
      </c>
      <c r="C73" t="s">
        <v>125</v>
      </c>
      <c r="D73" t="s">
        <v>126</v>
      </c>
      <c r="E73" t="s">
        <v>25</v>
      </c>
      <c r="F73" t="s">
        <v>26</v>
      </c>
      <c r="G73" s="1">
        <v>14520</v>
      </c>
      <c r="H73" s="5">
        <f t="shared" si="2"/>
        <v>416.72414245572003</v>
      </c>
      <c r="J73" s="5">
        <f t="shared" si="10"/>
        <v>441.40824683999995</v>
      </c>
      <c r="K73">
        <v>25</v>
      </c>
      <c r="L73">
        <v>140</v>
      </c>
      <c r="M73" s="1">
        <f t="shared" si="11"/>
        <v>1023.13238929572</v>
      </c>
      <c r="N73" s="1">
        <f t="shared" si="12"/>
        <v>13496.867610704279</v>
      </c>
    </row>
    <row r="74" spans="1:14" ht="15.75" x14ac:dyDescent="0.25">
      <c r="A74">
        <f t="shared" si="9"/>
        <v>66</v>
      </c>
      <c r="B74" t="s">
        <v>132</v>
      </c>
      <c r="C74" t="s">
        <v>125</v>
      </c>
      <c r="D74" t="s">
        <v>126</v>
      </c>
      <c r="E74" t="s">
        <v>25</v>
      </c>
      <c r="F74" t="s">
        <v>26</v>
      </c>
      <c r="G74" s="1">
        <v>14520</v>
      </c>
      <c r="H74" s="5">
        <f t="shared" ref="H74:H137" si="13">+G74*2.8700009811%</f>
        <v>416.72414245572003</v>
      </c>
      <c r="J74" s="5">
        <f t="shared" si="10"/>
        <v>441.40824683999995</v>
      </c>
      <c r="K74">
        <v>25</v>
      </c>
      <c r="L74">
        <v>140</v>
      </c>
      <c r="M74" s="1">
        <f t="shared" si="11"/>
        <v>1023.13238929572</v>
      </c>
      <c r="N74" s="1">
        <f t="shared" si="12"/>
        <v>13496.867610704279</v>
      </c>
    </row>
    <row r="75" spans="1:14" ht="15.75" x14ac:dyDescent="0.25">
      <c r="A75">
        <f t="shared" si="9"/>
        <v>67</v>
      </c>
      <c r="B75" t="s">
        <v>133</v>
      </c>
      <c r="C75" t="s">
        <v>125</v>
      </c>
      <c r="D75" t="s">
        <v>134</v>
      </c>
      <c r="E75" t="s">
        <v>25</v>
      </c>
      <c r="F75" t="s">
        <v>18</v>
      </c>
      <c r="G75" s="1">
        <v>12100</v>
      </c>
      <c r="H75" s="5">
        <f t="shared" si="13"/>
        <v>347.27011871310003</v>
      </c>
      <c r="J75" s="5">
        <f t="shared" si="10"/>
        <v>367.84020569999996</v>
      </c>
      <c r="K75">
        <v>25</v>
      </c>
      <c r="L75">
        <v>100</v>
      </c>
      <c r="M75" s="1">
        <f t="shared" si="11"/>
        <v>840.11032441309999</v>
      </c>
      <c r="N75" s="1">
        <f t="shared" si="12"/>
        <v>11259.889675586899</v>
      </c>
    </row>
    <row r="76" spans="1:14" ht="15.75" x14ac:dyDescent="0.25">
      <c r="A76">
        <f t="shared" si="9"/>
        <v>68</v>
      </c>
      <c r="B76" t="s">
        <v>135</v>
      </c>
      <c r="C76" t="s">
        <v>125</v>
      </c>
      <c r="D76" t="s">
        <v>126</v>
      </c>
      <c r="E76" t="s">
        <v>25</v>
      </c>
      <c r="F76" t="s">
        <v>26</v>
      </c>
      <c r="G76" s="1">
        <v>13200</v>
      </c>
      <c r="H76" s="5">
        <f t="shared" si="13"/>
        <v>378.84012950520003</v>
      </c>
      <c r="J76" s="5">
        <f t="shared" si="10"/>
        <v>401.28022439999995</v>
      </c>
      <c r="K76">
        <v>25</v>
      </c>
      <c r="M76" s="1">
        <f t="shared" si="11"/>
        <v>805.12035390519998</v>
      </c>
      <c r="N76" s="1">
        <f t="shared" si="12"/>
        <v>12394.8796460948</v>
      </c>
    </row>
    <row r="77" spans="1:14" ht="15.75" x14ac:dyDescent="0.25">
      <c r="A77">
        <f t="shared" si="9"/>
        <v>69</v>
      </c>
      <c r="B77" s="10" t="s">
        <v>136</v>
      </c>
      <c r="C77" t="s">
        <v>125</v>
      </c>
      <c r="D77" t="s">
        <v>126</v>
      </c>
      <c r="E77" t="s">
        <v>25</v>
      </c>
      <c r="F77" t="s">
        <v>26</v>
      </c>
      <c r="G77" s="1">
        <v>14520</v>
      </c>
      <c r="H77" s="5">
        <f t="shared" si="13"/>
        <v>416.72414245572003</v>
      </c>
      <c r="J77" s="5">
        <f t="shared" si="10"/>
        <v>441.40824683999995</v>
      </c>
      <c r="K77">
        <v>25</v>
      </c>
      <c r="M77" s="1">
        <f t="shared" si="11"/>
        <v>883.13238929572003</v>
      </c>
      <c r="N77" s="1">
        <f t="shared" si="12"/>
        <v>13636.867610704279</v>
      </c>
    </row>
    <row r="78" spans="1:14" ht="15.75" x14ac:dyDescent="0.25">
      <c r="A78">
        <f t="shared" si="9"/>
        <v>70</v>
      </c>
      <c r="B78" s="10" t="s">
        <v>137</v>
      </c>
      <c r="C78" t="s">
        <v>125</v>
      </c>
      <c r="D78" t="s">
        <v>126</v>
      </c>
      <c r="E78" t="s">
        <v>25</v>
      </c>
      <c r="F78" t="s">
        <v>26</v>
      </c>
      <c r="G78" s="1">
        <v>14520</v>
      </c>
      <c r="H78" s="5">
        <f t="shared" si="13"/>
        <v>416.72414245572003</v>
      </c>
      <c r="J78" s="5">
        <f t="shared" si="10"/>
        <v>441.40824683999995</v>
      </c>
      <c r="K78">
        <v>25</v>
      </c>
      <c r="M78" s="1">
        <f t="shared" si="11"/>
        <v>883.13238929572003</v>
      </c>
      <c r="N78" s="1">
        <f t="shared" si="12"/>
        <v>13636.867610704279</v>
      </c>
    </row>
    <row r="79" spans="1:14" ht="15.75" x14ac:dyDescent="0.25">
      <c r="A79">
        <f t="shared" si="9"/>
        <v>71</v>
      </c>
      <c r="B79" t="s">
        <v>138</v>
      </c>
      <c r="C79" t="s">
        <v>125</v>
      </c>
      <c r="D79" t="s">
        <v>139</v>
      </c>
      <c r="E79" t="s">
        <v>25</v>
      </c>
      <c r="F79" t="s">
        <v>26</v>
      </c>
      <c r="G79" s="1">
        <v>22000</v>
      </c>
      <c r="H79" s="5">
        <f t="shared" si="13"/>
        <v>631.40021584200008</v>
      </c>
      <c r="J79" s="5">
        <f t="shared" si="10"/>
        <v>668.80037399999992</v>
      </c>
      <c r="K79">
        <v>25</v>
      </c>
      <c r="L79">
        <v>100</v>
      </c>
      <c r="M79" s="1">
        <f t="shared" si="11"/>
        <v>1425.200589842</v>
      </c>
      <c r="N79" s="1">
        <f t="shared" si="12"/>
        <v>20574.799410158001</v>
      </c>
    </row>
    <row r="80" spans="1:14" ht="15.75" x14ac:dyDescent="0.25">
      <c r="A80">
        <f t="shared" si="9"/>
        <v>72</v>
      </c>
      <c r="B80" t="s">
        <v>302</v>
      </c>
      <c r="C80" t="s">
        <v>125</v>
      </c>
      <c r="D80" t="s">
        <v>126</v>
      </c>
      <c r="E80" t="s">
        <v>25</v>
      </c>
      <c r="F80" t="s">
        <v>18</v>
      </c>
      <c r="G80" s="1">
        <v>14500</v>
      </c>
      <c r="H80" s="5">
        <f t="shared" si="13"/>
        <v>416.1501422595</v>
      </c>
      <c r="J80" s="5">
        <f t="shared" si="10"/>
        <v>440.80024649999996</v>
      </c>
      <c r="K80">
        <v>25</v>
      </c>
      <c r="M80" s="1">
        <f t="shared" si="11"/>
        <v>881.9503887594999</v>
      </c>
      <c r="N80" s="1">
        <f t="shared" si="12"/>
        <v>13618.0496112405</v>
      </c>
    </row>
    <row r="81" spans="1:14" ht="15.75" x14ac:dyDescent="0.25">
      <c r="A81">
        <f t="shared" si="9"/>
        <v>73</v>
      </c>
      <c r="B81" t="s">
        <v>140</v>
      </c>
      <c r="C81" t="s">
        <v>141</v>
      </c>
      <c r="D81" t="s">
        <v>142</v>
      </c>
      <c r="E81" t="s">
        <v>25</v>
      </c>
      <c r="F81" t="s">
        <v>18</v>
      </c>
      <c r="G81" s="1">
        <v>26565</v>
      </c>
      <c r="H81" s="5">
        <f t="shared" si="13"/>
        <v>762.41576062921501</v>
      </c>
      <c r="J81" s="5">
        <f t="shared" si="10"/>
        <v>807.57645160499999</v>
      </c>
      <c r="K81">
        <v>25</v>
      </c>
      <c r="M81" s="1">
        <f t="shared" si="11"/>
        <v>1594.992212234215</v>
      </c>
      <c r="N81" s="1">
        <f t="shared" si="12"/>
        <v>24970.007787765786</v>
      </c>
    </row>
    <row r="82" spans="1:14" ht="15.75" x14ac:dyDescent="0.25">
      <c r="A82">
        <f t="shared" si="9"/>
        <v>74</v>
      </c>
      <c r="B82" t="s">
        <v>296</v>
      </c>
      <c r="C82" t="s">
        <v>141</v>
      </c>
      <c r="D82" t="s">
        <v>143</v>
      </c>
      <c r="E82" t="s">
        <v>25</v>
      </c>
      <c r="F82" t="s">
        <v>26</v>
      </c>
      <c r="G82" s="1">
        <v>24200</v>
      </c>
      <c r="H82" s="5">
        <f t="shared" si="13"/>
        <v>694.54023742620006</v>
      </c>
      <c r="J82" s="5">
        <f t="shared" si="10"/>
        <v>735.68041139999991</v>
      </c>
      <c r="K82">
        <v>25</v>
      </c>
      <c r="M82" s="1">
        <f t="shared" si="11"/>
        <v>1455.2206488262</v>
      </c>
      <c r="N82" s="1">
        <f t="shared" si="12"/>
        <v>22744.779351173798</v>
      </c>
    </row>
    <row r="83" spans="1:14" ht="15.75" x14ac:dyDescent="0.25">
      <c r="A83">
        <f t="shared" si="9"/>
        <v>75</v>
      </c>
      <c r="B83" t="s">
        <v>297</v>
      </c>
      <c r="C83" t="s">
        <v>141</v>
      </c>
      <c r="D83" t="s">
        <v>143</v>
      </c>
      <c r="E83" t="s">
        <v>25</v>
      </c>
      <c r="F83" t="s">
        <v>26</v>
      </c>
      <c r="G83" s="1">
        <v>24200</v>
      </c>
      <c r="H83" s="5">
        <f t="shared" si="13"/>
        <v>694.54023742620006</v>
      </c>
      <c r="J83" s="5">
        <f t="shared" si="10"/>
        <v>735.68041139999991</v>
      </c>
      <c r="K83">
        <v>25</v>
      </c>
      <c r="M83" s="1">
        <f t="shared" si="11"/>
        <v>1455.2206488262</v>
      </c>
      <c r="N83" s="1">
        <f t="shared" si="12"/>
        <v>22744.779351173798</v>
      </c>
    </row>
    <row r="84" spans="1:14" ht="15.75" x14ac:dyDescent="0.25">
      <c r="A84">
        <f t="shared" si="9"/>
        <v>76</v>
      </c>
      <c r="B84" t="s">
        <v>144</v>
      </c>
      <c r="C84" t="s">
        <v>145</v>
      </c>
      <c r="D84" t="s">
        <v>146</v>
      </c>
      <c r="E84" t="s">
        <v>25</v>
      </c>
      <c r="F84" t="s">
        <v>18</v>
      </c>
      <c r="G84" s="1">
        <v>66000</v>
      </c>
      <c r="H84" s="5">
        <f t="shared" si="13"/>
        <v>1894.200647526</v>
      </c>
      <c r="I84" s="1">
        <v>4615.7299999999996</v>
      </c>
      <c r="J84" s="5">
        <f t="shared" si="10"/>
        <v>2006.4011219999998</v>
      </c>
      <c r="K84">
        <v>25</v>
      </c>
      <c r="L84" s="1">
        <v>1039.8</v>
      </c>
      <c r="M84" s="1">
        <f t="shared" si="11"/>
        <v>9581.1317695259986</v>
      </c>
      <c r="N84" s="1">
        <f t="shared" si="12"/>
        <v>56418.868230474</v>
      </c>
    </row>
    <row r="85" spans="1:14" ht="15.75" x14ac:dyDescent="0.25">
      <c r="A85">
        <f t="shared" si="9"/>
        <v>77</v>
      </c>
      <c r="B85" t="s">
        <v>147</v>
      </c>
      <c r="C85" t="s">
        <v>148</v>
      </c>
      <c r="D85" t="s">
        <v>149</v>
      </c>
      <c r="E85" t="s">
        <v>25</v>
      </c>
      <c r="F85" t="s">
        <v>18</v>
      </c>
      <c r="G85" s="1">
        <v>16165.6</v>
      </c>
      <c r="H85" s="5">
        <f t="shared" si="13"/>
        <v>463.95287860070164</v>
      </c>
      <c r="J85" s="5">
        <f t="shared" si="10"/>
        <v>491.43451481519998</v>
      </c>
      <c r="K85">
        <v>25</v>
      </c>
      <c r="M85" s="1">
        <f t="shared" si="11"/>
        <v>980.38739341590167</v>
      </c>
      <c r="N85" s="1">
        <f t="shared" si="12"/>
        <v>15185.212606584098</v>
      </c>
    </row>
    <row r="86" spans="1:14" ht="15.75" x14ac:dyDescent="0.25">
      <c r="A86">
        <f t="shared" si="9"/>
        <v>78</v>
      </c>
      <c r="B86" t="s">
        <v>150</v>
      </c>
      <c r="C86" t="s">
        <v>148</v>
      </c>
      <c r="D86" t="s">
        <v>151</v>
      </c>
      <c r="E86" t="s">
        <v>25</v>
      </c>
      <c r="F86" t="s">
        <v>18</v>
      </c>
      <c r="G86" s="1">
        <v>16500</v>
      </c>
      <c r="H86" s="5">
        <f t="shared" si="13"/>
        <v>473.5501618815</v>
      </c>
      <c r="J86" s="5">
        <f t="shared" si="10"/>
        <v>501.60028049999994</v>
      </c>
      <c r="K86">
        <v>25</v>
      </c>
      <c r="M86" s="1">
        <f t="shared" si="11"/>
        <v>1000.1504423814999</v>
      </c>
      <c r="N86" s="1">
        <f t="shared" si="12"/>
        <v>15499.8495576185</v>
      </c>
    </row>
    <row r="87" spans="1:14" ht="15.75" x14ac:dyDescent="0.25">
      <c r="A87">
        <f t="shared" si="9"/>
        <v>79</v>
      </c>
      <c r="B87" t="s">
        <v>152</v>
      </c>
      <c r="C87" t="s">
        <v>148</v>
      </c>
      <c r="D87" t="s">
        <v>153</v>
      </c>
      <c r="E87" t="s">
        <v>25</v>
      </c>
      <c r="F87" t="s">
        <v>18</v>
      </c>
      <c r="G87" s="1">
        <v>22082.5</v>
      </c>
      <c r="H87" s="5">
        <f t="shared" si="13"/>
        <v>633.76796665140751</v>
      </c>
      <c r="J87" s="5">
        <f t="shared" si="10"/>
        <v>671.30837540249991</v>
      </c>
      <c r="K87">
        <v>25</v>
      </c>
      <c r="M87" s="1">
        <f t="shared" si="11"/>
        <v>1330.0763420539074</v>
      </c>
      <c r="N87" s="1">
        <f t="shared" si="12"/>
        <v>20752.423657946092</v>
      </c>
    </row>
    <row r="88" spans="1:14" ht="15.75" x14ac:dyDescent="0.25">
      <c r="A88">
        <f t="shared" si="9"/>
        <v>80</v>
      </c>
      <c r="B88" t="s">
        <v>154</v>
      </c>
      <c r="C88" t="s">
        <v>148</v>
      </c>
      <c r="D88" t="s">
        <v>155</v>
      </c>
      <c r="E88" t="s">
        <v>25</v>
      </c>
      <c r="F88" t="s">
        <v>18</v>
      </c>
      <c r="G88" s="1">
        <v>29700</v>
      </c>
      <c r="H88" s="5">
        <f t="shared" si="13"/>
        <v>852.39029138670003</v>
      </c>
      <c r="J88" s="5">
        <f t="shared" si="10"/>
        <v>902.88050489999989</v>
      </c>
      <c r="K88">
        <v>25</v>
      </c>
      <c r="L88">
        <v>100</v>
      </c>
      <c r="M88" s="1">
        <f t="shared" si="11"/>
        <v>1880.2707962866998</v>
      </c>
      <c r="N88" s="1">
        <f t="shared" si="12"/>
        <v>27819.729203713301</v>
      </c>
    </row>
    <row r="89" spans="1:14" ht="15.75" x14ac:dyDescent="0.25">
      <c r="A89">
        <f t="shared" si="9"/>
        <v>81</v>
      </c>
      <c r="B89" t="s">
        <v>156</v>
      </c>
      <c r="C89" t="s">
        <v>148</v>
      </c>
      <c r="D89" t="s">
        <v>149</v>
      </c>
      <c r="E89" t="s">
        <v>25</v>
      </c>
      <c r="F89" t="s">
        <v>18</v>
      </c>
      <c r="G89" s="1">
        <v>14500</v>
      </c>
      <c r="H89" s="5">
        <f t="shared" si="13"/>
        <v>416.1501422595</v>
      </c>
      <c r="J89" s="5">
        <f t="shared" si="10"/>
        <v>440.80024649999996</v>
      </c>
      <c r="K89">
        <v>25</v>
      </c>
      <c r="M89" s="1">
        <f t="shared" si="11"/>
        <v>881.9503887594999</v>
      </c>
      <c r="N89" s="1">
        <f t="shared" si="12"/>
        <v>13618.0496112405</v>
      </c>
    </row>
    <row r="90" spans="1:14" ht="15.75" x14ac:dyDescent="0.25">
      <c r="A90">
        <f t="shared" si="9"/>
        <v>82</v>
      </c>
      <c r="B90" t="s">
        <v>157</v>
      </c>
      <c r="C90" t="s">
        <v>158</v>
      </c>
      <c r="D90" t="s">
        <v>159</v>
      </c>
      <c r="E90" t="s">
        <v>25</v>
      </c>
      <c r="F90" t="s">
        <v>18</v>
      </c>
      <c r="G90" s="1">
        <v>14520</v>
      </c>
      <c r="H90" s="5">
        <f t="shared" si="13"/>
        <v>416.72414245572003</v>
      </c>
      <c r="J90" s="5">
        <f t="shared" si="10"/>
        <v>441.40824683999995</v>
      </c>
      <c r="K90">
        <v>25</v>
      </c>
      <c r="M90" s="1">
        <f t="shared" si="11"/>
        <v>883.13238929572003</v>
      </c>
      <c r="N90" s="1">
        <f t="shared" si="12"/>
        <v>13636.867610704279</v>
      </c>
    </row>
    <row r="91" spans="1:14" ht="15.75" x14ac:dyDescent="0.25">
      <c r="A91">
        <f t="shared" si="9"/>
        <v>83</v>
      </c>
      <c r="B91" t="s">
        <v>160</v>
      </c>
      <c r="C91" t="s">
        <v>158</v>
      </c>
      <c r="D91" t="s">
        <v>159</v>
      </c>
      <c r="E91" t="s">
        <v>25</v>
      </c>
      <c r="F91" t="s">
        <v>18</v>
      </c>
      <c r="G91" s="1">
        <v>14520</v>
      </c>
      <c r="H91" s="5">
        <f t="shared" si="13"/>
        <v>416.72414245572003</v>
      </c>
      <c r="J91" s="5">
        <f t="shared" si="10"/>
        <v>441.40824683999995</v>
      </c>
      <c r="K91">
        <v>25</v>
      </c>
      <c r="M91" s="1">
        <f t="shared" si="11"/>
        <v>883.13238929572003</v>
      </c>
      <c r="N91" s="1">
        <f t="shared" si="12"/>
        <v>13636.867610704279</v>
      </c>
    </row>
    <row r="92" spans="1:14" ht="15.75" x14ac:dyDescent="0.25">
      <c r="A92">
        <f t="shared" si="9"/>
        <v>84</v>
      </c>
      <c r="B92" t="s">
        <v>161</v>
      </c>
      <c r="C92" t="s">
        <v>158</v>
      </c>
      <c r="D92" t="s">
        <v>159</v>
      </c>
      <c r="E92" t="s">
        <v>25</v>
      </c>
      <c r="F92" t="s">
        <v>18</v>
      </c>
      <c r="G92" s="1">
        <v>14520</v>
      </c>
      <c r="H92" s="5">
        <f t="shared" si="13"/>
        <v>416.72414245572003</v>
      </c>
      <c r="J92" s="5">
        <f t="shared" si="10"/>
        <v>441.40824683999995</v>
      </c>
      <c r="K92">
        <v>25</v>
      </c>
      <c r="M92" s="1">
        <f t="shared" si="11"/>
        <v>883.13238929572003</v>
      </c>
      <c r="N92" s="1">
        <f t="shared" si="12"/>
        <v>13636.867610704279</v>
      </c>
    </row>
    <row r="93" spans="1:14" ht="15.75" x14ac:dyDescent="0.25">
      <c r="A93">
        <f t="shared" si="9"/>
        <v>85</v>
      </c>
      <c r="B93" t="s">
        <v>162</v>
      </c>
      <c r="C93" t="s">
        <v>158</v>
      </c>
      <c r="D93" t="s">
        <v>159</v>
      </c>
      <c r="E93" t="s">
        <v>25</v>
      </c>
      <c r="F93" t="s">
        <v>18</v>
      </c>
      <c r="G93" s="1">
        <v>14520</v>
      </c>
      <c r="H93" s="5">
        <f t="shared" si="13"/>
        <v>416.72414245572003</v>
      </c>
      <c r="J93" s="5">
        <f t="shared" si="10"/>
        <v>441.40824683999995</v>
      </c>
      <c r="K93">
        <v>25</v>
      </c>
      <c r="M93" s="1">
        <f t="shared" si="11"/>
        <v>883.13238929572003</v>
      </c>
      <c r="N93" s="1">
        <f t="shared" si="12"/>
        <v>13636.867610704279</v>
      </c>
    </row>
    <row r="94" spans="1:14" ht="15.75" x14ac:dyDescent="0.25">
      <c r="A94">
        <f t="shared" si="9"/>
        <v>86</v>
      </c>
      <c r="B94" t="s">
        <v>163</v>
      </c>
      <c r="C94" t="s">
        <v>158</v>
      </c>
      <c r="D94" t="s">
        <v>159</v>
      </c>
      <c r="E94" t="s">
        <v>25</v>
      </c>
      <c r="F94" t="s">
        <v>18</v>
      </c>
      <c r="G94" s="1">
        <v>14520</v>
      </c>
      <c r="H94" s="5">
        <f t="shared" si="13"/>
        <v>416.72414245572003</v>
      </c>
      <c r="J94" s="5">
        <f t="shared" si="10"/>
        <v>441.40824683999995</v>
      </c>
      <c r="K94">
        <v>25</v>
      </c>
      <c r="M94" s="1">
        <f t="shared" si="11"/>
        <v>883.13238929572003</v>
      </c>
      <c r="N94" s="1">
        <f t="shared" si="12"/>
        <v>13636.867610704279</v>
      </c>
    </row>
    <row r="95" spans="1:14" ht="15.75" x14ac:dyDescent="0.25">
      <c r="A95">
        <f t="shared" si="9"/>
        <v>87</v>
      </c>
      <c r="B95" t="s">
        <v>164</v>
      </c>
      <c r="C95" t="s">
        <v>158</v>
      </c>
      <c r="D95" t="s">
        <v>159</v>
      </c>
      <c r="E95" t="s">
        <v>25</v>
      </c>
      <c r="F95" t="s">
        <v>18</v>
      </c>
      <c r="G95" s="1">
        <v>15730</v>
      </c>
      <c r="H95" s="5">
        <f t="shared" si="13"/>
        <v>451.45115432703005</v>
      </c>
      <c r="J95" s="5">
        <f t="shared" si="10"/>
        <v>478.19226740999994</v>
      </c>
      <c r="K95">
        <v>25</v>
      </c>
      <c r="M95" s="1">
        <f t="shared" si="11"/>
        <v>954.64342173702994</v>
      </c>
      <c r="N95" s="1">
        <f t="shared" si="12"/>
        <v>14775.35657826297</v>
      </c>
    </row>
    <row r="96" spans="1:14" ht="15.75" x14ac:dyDescent="0.25">
      <c r="A96">
        <f t="shared" si="9"/>
        <v>88</v>
      </c>
      <c r="B96" t="s">
        <v>292</v>
      </c>
      <c r="C96" t="s">
        <v>158</v>
      </c>
      <c r="D96" t="s">
        <v>159</v>
      </c>
      <c r="E96" t="s">
        <v>25</v>
      </c>
      <c r="F96" t="s">
        <v>18</v>
      </c>
      <c r="G96" s="1">
        <v>10000</v>
      </c>
      <c r="H96" s="5">
        <f t="shared" si="13"/>
        <v>287.00009811000001</v>
      </c>
      <c r="J96" s="5">
        <f t="shared" si="10"/>
        <v>304.00016999999997</v>
      </c>
      <c r="K96">
        <v>25</v>
      </c>
      <c r="M96" s="1">
        <f t="shared" ref="M96" si="14">H96+I96+J96+K96+L96</f>
        <v>616.00026810999998</v>
      </c>
      <c r="N96" s="1">
        <f t="shared" ref="N96" si="15">G96-M96</f>
        <v>9383.9997318900005</v>
      </c>
    </row>
    <row r="97" spans="1:14" ht="15.75" x14ac:dyDescent="0.25">
      <c r="A97">
        <f t="shared" si="9"/>
        <v>89</v>
      </c>
      <c r="B97" t="s">
        <v>165</v>
      </c>
      <c r="C97" t="s">
        <v>158</v>
      </c>
      <c r="D97" t="s">
        <v>159</v>
      </c>
      <c r="E97" t="s">
        <v>25</v>
      </c>
      <c r="F97" t="s">
        <v>18</v>
      </c>
      <c r="G97" s="1">
        <v>14520</v>
      </c>
      <c r="H97" s="5">
        <f t="shared" si="13"/>
        <v>416.72414245572003</v>
      </c>
      <c r="J97" s="5">
        <f t="shared" si="10"/>
        <v>441.40824683999995</v>
      </c>
      <c r="K97">
        <v>25</v>
      </c>
      <c r="M97" s="1">
        <f t="shared" si="11"/>
        <v>883.13238929572003</v>
      </c>
      <c r="N97" s="1">
        <f t="shared" si="12"/>
        <v>13636.867610704279</v>
      </c>
    </row>
    <row r="98" spans="1:14" ht="15.75" x14ac:dyDescent="0.25">
      <c r="A98">
        <f t="shared" si="9"/>
        <v>90</v>
      </c>
      <c r="B98" t="s">
        <v>300</v>
      </c>
      <c r="C98" t="s">
        <v>158</v>
      </c>
      <c r="D98" t="s">
        <v>159</v>
      </c>
      <c r="E98" t="s">
        <v>25</v>
      </c>
      <c r="F98" t="s">
        <v>18</v>
      </c>
      <c r="G98" s="1">
        <v>14500</v>
      </c>
      <c r="H98" s="5">
        <f t="shared" si="13"/>
        <v>416.1501422595</v>
      </c>
      <c r="J98" s="5">
        <f t="shared" si="10"/>
        <v>440.80024649999996</v>
      </c>
      <c r="K98">
        <v>25</v>
      </c>
      <c r="M98" s="1">
        <f t="shared" si="11"/>
        <v>881.9503887594999</v>
      </c>
      <c r="N98" s="1">
        <f t="shared" si="12"/>
        <v>13618.0496112405</v>
      </c>
    </row>
    <row r="99" spans="1:14" ht="15.75" x14ac:dyDescent="0.25">
      <c r="A99">
        <f t="shared" si="9"/>
        <v>91</v>
      </c>
      <c r="B99" s="10" t="s">
        <v>166</v>
      </c>
      <c r="C99" t="s">
        <v>167</v>
      </c>
      <c r="D99" t="s">
        <v>168</v>
      </c>
      <c r="E99" t="s">
        <v>25</v>
      </c>
      <c r="F99" t="s">
        <v>18</v>
      </c>
      <c r="G99" s="1">
        <v>14520</v>
      </c>
      <c r="H99" s="5">
        <f t="shared" si="13"/>
        <v>416.72414245572003</v>
      </c>
      <c r="J99" s="5">
        <f t="shared" si="10"/>
        <v>441.40824683999995</v>
      </c>
      <c r="K99">
        <v>25</v>
      </c>
      <c r="M99" s="1">
        <f t="shared" si="11"/>
        <v>883.13238929572003</v>
      </c>
      <c r="N99" s="1">
        <f t="shared" si="12"/>
        <v>13636.867610704279</v>
      </c>
    </row>
    <row r="100" spans="1:14" ht="15.75" x14ac:dyDescent="0.25">
      <c r="A100">
        <f t="shared" si="9"/>
        <v>92</v>
      </c>
      <c r="B100" t="s">
        <v>169</v>
      </c>
      <c r="C100" t="s">
        <v>167</v>
      </c>
      <c r="D100" t="s">
        <v>170</v>
      </c>
      <c r="E100" t="s">
        <v>25</v>
      </c>
      <c r="F100" t="s">
        <v>18</v>
      </c>
      <c r="G100" s="1">
        <v>13200</v>
      </c>
      <c r="H100" s="5">
        <f t="shared" si="13"/>
        <v>378.84012950520003</v>
      </c>
      <c r="J100" s="5">
        <f t="shared" si="10"/>
        <v>401.28022439999995</v>
      </c>
      <c r="K100">
        <v>25</v>
      </c>
      <c r="L100" s="1">
        <v>2047.6</v>
      </c>
      <c r="M100" s="1">
        <f t="shared" si="11"/>
        <v>2852.7203539051998</v>
      </c>
      <c r="N100" s="1">
        <f t="shared" si="12"/>
        <v>10347.279646094801</v>
      </c>
    </row>
    <row r="101" spans="1:14" ht="15.75" x14ac:dyDescent="0.25">
      <c r="A101">
        <f t="shared" si="9"/>
        <v>93</v>
      </c>
      <c r="B101" t="s">
        <v>171</v>
      </c>
      <c r="C101" t="s">
        <v>167</v>
      </c>
      <c r="D101" t="s">
        <v>172</v>
      </c>
      <c r="E101" t="s">
        <v>25</v>
      </c>
      <c r="F101" t="s">
        <v>18</v>
      </c>
      <c r="G101" s="1">
        <v>22000</v>
      </c>
      <c r="H101" s="5">
        <f t="shared" si="13"/>
        <v>631.40021584200008</v>
      </c>
      <c r="J101" s="5">
        <f t="shared" si="10"/>
        <v>668.80037399999992</v>
      </c>
      <c r="K101">
        <v>25</v>
      </c>
      <c r="M101" s="1">
        <f t="shared" si="11"/>
        <v>1325.200589842</v>
      </c>
      <c r="N101" s="1">
        <f t="shared" si="12"/>
        <v>20674.799410158001</v>
      </c>
    </row>
    <row r="102" spans="1:14" ht="15.75" x14ac:dyDescent="0.25">
      <c r="A102">
        <f t="shared" si="9"/>
        <v>94</v>
      </c>
      <c r="B102" t="s">
        <v>173</v>
      </c>
      <c r="C102" t="s">
        <v>167</v>
      </c>
      <c r="D102" t="s">
        <v>174</v>
      </c>
      <c r="E102" t="s">
        <v>25</v>
      </c>
      <c r="F102" t="s">
        <v>18</v>
      </c>
      <c r="G102" s="1">
        <v>15000</v>
      </c>
      <c r="H102" s="5">
        <f t="shared" si="13"/>
        <v>430.50014716500004</v>
      </c>
      <c r="J102" s="5">
        <f t="shared" si="10"/>
        <v>456.00025499999998</v>
      </c>
      <c r="K102">
        <v>25</v>
      </c>
      <c r="M102" s="1">
        <f t="shared" ref="M102:M133" si="16">H102+I102+J102+K102+L102</f>
        <v>911.50040216499997</v>
      </c>
      <c r="N102" s="1">
        <f t="shared" ref="N102:N133" si="17">G102-M102</f>
        <v>14088.499597835</v>
      </c>
    </row>
    <row r="103" spans="1:14" ht="15.75" x14ac:dyDescent="0.25">
      <c r="A103">
        <f t="shared" si="9"/>
        <v>95</v>
      </c>
      <c r="B103" s="10" t="s">
        <v>175</v>
      </c>
      <c r="C103" t="s">
        <v>167</v>
      </c>
      <c r="D103" t="s">
        <v>176</v>
      </c>
      <c r="E103" t="s">
        <v>25</v>
      </c>
      <c r="F103" t="s">
        <v>18</v>
      </c>
      <c r="G103" s="1">
        <v>18000</v>
      </c>
      <c r="H103" s="5">
        <f t="shared" si="13"/>
        <v>516.60017659800008</v>
      </c>
      <c r="J103" s="5">
        <f t="shared" si="10"/>
        <v>547.20030599999996</v>
      </c>
      <c r="K103">
        <v>25</v>
      </c>
      <c r="M103" s="1">
        <f t="shared" si="16"/>
        <v>1088.8004825980001</v>
      </c>
      <c r="N103" s="1">
        <f t="shared" si="17"/>
        <v>16911.199517402001</v>
      </c>
    </row>
    <row r="104" spans="1:14" ht="15.75" x14ac:dyDescent="0.25">
      <c r="A104">
        <f t="shared" si="9"/>
        <v>96</v>
      </c>
      <c r="B104" s="10" t="s">
        <v>289</v>
      </c>
      <c r="C104" t="s">
        <v>167</v>
      </c>
      <c r="D104" t="s">
        <v>176</v>
      </c>
      <c r="E104" t="s">
        <v>25</v>
      </c>
      <c r="F104" t="s">
        <v>18</v>
      </c>
      <c r="G104" s="1">
        <v>18000</v>
      </c>
      <c r="H104" s="5">
        <f t="shared" si="13"/>
        <v>516.60017659800008</v>
      </c>
      <c r="J104" s="5">
        <f t="shared" si="10"/>
        <v>547.20030599999996</v>
      </c>
      <c r="K104">
        <v>25</v>
      </c>
      <c r="M104" s="1">
        <f t="shared" si="16"/>
        <v>1088.8004825980001</v>
      </c>
      <c r="N104" s="1">
        <f t="shared" si="17"/>
        <v>16911.199517402001</v>
      </c>
    </row>
    <row r="105" spans="1:14" ht="15.75" x14ac:dyDescent="0.25">
      <c r="A105">
        <f t="shared" si="9"/>
        <v>97</v>
      </c>
      <c r="B105" t="s">
        <v>177</v>
      </c>
      <c r="C105" t="s">
        <v>178</v>
      </c>
      <c r="D105" t="s">
        <v>179</v>
      </c>
      <c r="E105" t="s">
        <v>25</v>
      </c>
      <c r="F105" t="s">
        <v>18</v>
      </c>
      <c r="G105" s="1">
        <v>20570</v>
      </c>
      <c r="H105" s="5">
        <f t="shared" si="13"/>
        <v>590.35920181227004</v>
      </c>
      <c r="J105" s="5">
        <f t="shared" si="10"/>
        <v>625.32834968999998</v>
      </c>
      <c r="K105">
        <v>25</v>
      </c>
      <c r="L105">
        <v>100</v>
      </c>
      <c r="M105" s="1">
        <f t="shared" si="16"/>
        <v>1340.68755150227</v>
      </c>
      <c r="N105" s="1">
        <f t="shared" si="17"/>
        <v>19229.312448497731</v>
      </c>
    </row>
    <row r="106" spans="1:14" ht="15.75" x14ac:dyDescent="0.25">
      <c r="A106">
        <f t="shared" si="9"/>
        <v>98</v>
      </c>
      <c r="B106" t="s">
        <v>180</v>
      </c>
      <c r="C106" t="s">
        <v>178</v>
      </c>
      <c r="D106" t="s">
        <v>181</v>
      </c>
      <c r="E106" t="s">
        <v>25</v>
      </c>
      <c r="F106" t="s">
        <v>18</v>
      </c>
      <c r="G106" s="1">
        <v>14520</v>
      </c>
      <c r="H106" s="5">
        <f t="shared" si="13"/>
        <v>416.72414245572003</v>
      </c>
      <c r="J106" s="5">
        <f t="shared" si="10"/>
        <v>441.40824683999995</v>
      </c>
      <c r="K106">
        <v>25</v>
      </c>
      <c r="M106" s="1">
        <f t="shared" si="16"/>
        <v>883.13238929572003</v>
      </c>
      <c r="N106" s="1">
        <f t="shared" si="17"/>
        <v>13636.867610704279</v>
      </c>
    </row>
    <row r="107" spans="1:14" ht="15.75" x14ac:dyDescent="0.25">
      <c r="A107">
        <f t="shared" si="9"/>
        <v>99</v>
      </c>
      <c r="B107" t="s">
        <v>182</v>
      </c>
      <c r="C107" t="s">
        <v>178</v>
      </c>
      <c r="D107" t="s">
        <v>183</v>
      </c>
      <c r="E107" t="s">
        <v>25</v>
      </c>
      <c r="F107" t="s">
        <v>18</v>
      </c>
      <c r="G107" s="1">
        <v>12100</v>
      </c>
      <c r="H107" s="5">
        <f t="shared" si="13"/>
        <v>347.27011871310003</v>
      </c>
      <c r="J107" s="5">
        <f t="shared" si="10"/>
        <v>367.84020569999996</v>
      </c>
      <c r="K107">
        <v>25</v>
      </c>
      <c r="M107" s="1">
        <f t="shared" si="16"/>
        <v>740.11032441309999</v>
      </c>
      <c r="N107" s="1">
        <f t="shared" si="17"/>
        <v>11359.889675586899</v>
      </c>
    </row>
    <row r="108" spans="1:14" ht="15.75" x14ac:dyDescent="0.25">
      <c r="A108">
        <f t="shared" si="9"/>
        <v>100</v>
      </c>
      <c r="B108" t="s">
        <v>184</v>
      </c>
      <c r="C108" t="s">
        <v>178</v>
      </c>
      <c r="D108" t="s">
        <v>185</v>
      </c>
      <c r="E108" t="s">
        <v>25</v>
      </c>
      <c r="F108" t="s">
        <v>26</v>
      </c>
      <c r="G108" s="1">
        <v>16940</v>
      </c>
      <c r="H108" s="5">
        <f t="shared" si="13"/>
        <v>486.17816619834002</v>
      </c>
      <c r="J108" s="5">
        <f t="shared" si="10"/>
        <v>514.97628797999994</v>
      </c>
      <c r="K108">
        <v>25</v>
      </c>
      <c r="M108" s="1">
        <f t="shared" si="16"/>
        <v>1026.1544541783401</v>
      </c>
      <c r="N108" s="1">
        <f t="shared" si="17"/>
        <v>15913.845545821659</v>
      </c>
    </row>
    <row r="109" spans="1:14" ht="15.75" x14ac:dyDescent="0.25">
      <c r="A109">
        <f t="shared" si="9"/>
        <v>101</v>
      </c>
      <c r="B109" t="s">
        <v>186</v>
      </c>
      <c r="C109" t="s">
        <v>178</v>
      </c>
      <c r="D109" t="s">
        <v>179</v>
      </c>
      <c r="E109" t="s">
        <v>25</v>
      </c>
      <c r="F109" t="s">
        <v>26</v>
      </c>
      <c r="G109" s="1">
        <v>20570</v>
      </c>
      <c r="H109" s="5">
        <f t="shared" si="13"/>
        <v>590.35920181227004</v>
      </c>
      <c r="J109" s="5">
        <f t="shared" si="10"/>
        <v>625.32834968999998</v>
      </c>
      <c r="K109">
        <v>25</v>
      </c>
      <c r="M109" s="1">
        <f t="shared" si="16"/>
        <v>1240.68755150227</v>
      </c>
      <c r="N109" s="1">
        <f t="shared" si="17"/>
        <v>19329.312448497731</v>
      </c>
    </row>
    <row r="110" spans="1:14" ht="15.75" x14ac:dyDescent="0.25">
      <c r="A110">
        <f t="shared" si="9"/>
        <v>102</v>
      </c>
      <c r="B110" t="s">
        <v>187</v>
      </c>
      <c r="C110" t="s">
        <v>178</v>
      </c>
      <c r="D110" t="s">
        <v>179</v>
      </c>
      <c r="E110" t="s">
        <v>25</v>
      </c>
      <c r="F110" t="s">
        <v>18</v>
      </c>
      <c r="G110" s="1">
        <v>44000</v>
      </c>
      <c r="H110" s="5">
        <f t="shared" si="13"/>
        <v>1262.8004316840002</v>
      </c>
      <c r="I110" s="1">
        <v>1007.19</v>
      </c>
      <c r="J110" s="5">
        <f t="shared" si="10"/>
        <v>1337.6007479999998</v>
      </c>
      <c r="K110">
        <v>25</v>
      </c>
      <c r="M110" s="1">
        <f t="shared" si="16"/>
        <v>3632.5911796840001</v>
      </c>
      <c r="N110" s="1">
        <f t="shared" si="17"/>
        <v>40367.408820315999</v>
      </c>
    </row>
    <row r="111" spans="1:14" ht="15.75" x14ac:dyDescent="0.25">
      <c r="A111">
        <f t="shared" si="9"/>
        <v>103</v>
      </c>
      <c r="B111" t="s">
        <v>188</v>
      </c>
      <c r="C111" t="s">
        <v>178</v>
      </c>
      <c r="D111" t="s">
        <v>189</v>
      </c>
      <c r="E111" t="s">
        <v>25</v>
      </c>
      <c r="F111" t="s">
        <v>18</v>
      </c>
      <c r="G111" s="1">
        <v>18150</v>
      </c>
      <c r="H111" s="5">
        <f t="shared" si="13"/>
        <v>520.90517806964999</v>
      </c>
      <c r="J111" s="5">
        <f t="shared" si="10"/>
        <v>551.76030854999999</v>
      </c>
      <c r="K111">
        <v>25</v>
      </c>
      <c r="M111" s="1">
        <f t="shared" si="16"/>
        <v>1097.66548661965</v>
      </c>
      <c r="N111" s="1">
        <f t="shared" si="17"/>
        <v>17052.334513380349</v>
      </c>
    </row>
    <row r="112" spans="1:14" ht="15.75" x14ac:dyDescent="0.25">
      <c r="A112">
        <f t="shared" si="9"/>
        <v>104</v>
      </c>
      <c r="B112" t="s">
        <v>190</v>
      </c>
      <c r="C112" t="s">
        <v>178</v>
      </c>
      <c r="D112" t="s">
        <v>185</v>
      </c>
      <c r="E112" t="s">
        <v>25</v>
      </c>
      <c r="F112" t="s">
        <v>18</v>
      </c>
      <c r="G112" s="1">
        <v>16940</v>
      </c>
      <c r="H112" s="5">
        <f t="shared" si="13"/>
        <v>486.17816619834002</v>
      </c>
      <c r="J112" s="5">
        <f t="shared" si="10"/>
        <v>514.97628797999994</v>
      </c>
      <c r="K112">
        <v>25</v>
      </c>
      <c r="M112" s="1">
        <f t="shared" si="16"/>
        <v>1026.1544541783401</v>
      </c>
      <c r="N112" s="1">
        <f t="shared" si="17"/>
        <v>15913.845545821659</v>
      </c>
    </row>
    <row r="113" spans="1:14" ht="15.75" x14ac:dyDescent="0.25">
      <c r="A113">
        <f t="shared" si="9"/>
        <v>105</v>
      </c>
      <c r="B113" t="s">
        <v>191</v>
      </c>
      <c r="C113" t="s">
        <v>178</v>
      </c>
      <c r="D113" t="s">
        <v>192</v>
      </c>
      <c r="E113" t="s">
        <v>25</v>
      </c>
      <c r="F113" t="s">
        <v>18</v>
      </c>
      <c r="G113" s="1">
        <v>49500</v>
      </c>
      <c r="H113" s="5">
        <f t="shared" si="13"/>
        <v>1420.6504856445001</v>
      </c>
      <c r="I113" s="1">
        <v>1783.43</v>
      </c>
      <c r="J113" s="5">
        <f t="shared" si="10"/>
        <v>1504.8008414999999</v>
      </c>
      <c r="K113">
        <v>25</v>
      </c>
      <c r="M113" s="1">
        <f t="shared" si="16"/>
        <v>4733.8813271444997</v>
      </c>
      <c r="N113" s="1">
        <f t="shared" si="17"/>
        <v>44766.118672855504</v>
      </c>
    </row>
    <row r="114" spans="1:14" ht="15.75" x14ac:dyDescent="0.25">
      <c r="A114">
        <f t="shared" si="9"/>
        <v>106</v>
      </c>
      <c r="B114" t="s">
        <v>193</v>
      </c>
      <c r="C114" t="s">
        <v>178</v>
      </c>
      <c r="D114" t="s">
        <v>179</v>
      </c>
      <c r="E114" t="s">
        <v>25</v>
      </c>
      <c r="F114" t="s">
        <v>18</v>
      </c>
      <c r="G114" s="1">
        <v>19800</v>
      </c>
      <c r="H114" s="5">
        <f t="shared" si="13"/>
        <v>568.26019425779998</v>
      </c>
      <c r="J114" s="5">
        <f t="shared" si="10"/>
        <v>601.92033659999993</v>
      </c>
      <c r="K114">
        <v>25</v>
      </c>
      <c r="M114" s="1">
        <f t="shared" si="16"/>
        <v>1195.1805308578</v>
      </c>
      <c r="N114" s="1">
        <f t="shared" si="17"/>
        <v>18604.8194691422</v>
      </c>
    </row>
    <row r="115" spans="1:14" ht="15.75" x14ac:dyDescent="0.25">
      <c r="A115">
        <f t="shared" si="9"/>
        <v>107</v>
      </c>
      <c r="B115" t="s">
        <v>194</v>
      </c>
      <c r="C115" t="s">
        <v>178</v>
      </c>
      <c r="D115" t="s">
        <v>179</v>
      </c>
      <c r="E115" t="s">
        <v>25</v>
      </c>
      <c r="F115" t="s">
        <v>26</v>
      </c>
      <c r="G115" s="1">
        <v>38500</v>
      </c>
      <c r="H115" s="5">
        <f t="shared" si="13"/>
        <v>1104.9503777235</v>
      </c>
      <c r="I115">
        <v>230.95</v>
      </c>
      <c r="J115" s="5">
        <f t="shared" si="10"/>
        <v>1170.4006545</v>
      </c>
      <c r="K115">
        <v>25</v>
      </c>
      <c r="M115" s="1">
        <f t="shared" si="16"/>
        <v>2531.3010322235</v>
      </c>
      <c r="N115" s="1">
        <f t="shared" si="17"/>
        <v>35968.698967776501</v>
      </c>
    </row>
    <row r="116" spans="1:14" ht="15.75" x14ac:dyDescent="0.25">
      <c r="A116">
        <f t="shared" si="9"/>
        <v>108</v>
      </c>
      <c r="B116" t="s">
        <v>195</v>
      </c>
      <c r="C116" t="s">
        <v>196</v>
      </c>
      <c r="D116" t="s">
        <v>197</v>
      </c>
      <c r="E116" t="s">
        <v>25</v>
      </c>
      <c r="F116" t="s">
        <v>18</v>
      </c>
      <c r="G116" s="1">
        <v>19000</v>
      </c>
      <c r="H116" s="5">
        <f t="shared" si="13"/>
        <v>545.30018640900005</v>
      </c>
      <c r="J116" s="5">
        <f t="shared" si="10"/>
        <v>577.600323</v>
      </c>
      <c r="K116">
        <v>25</v>
      </c>
      <c r="L116">
        <v>100</v>
      </c>
      <c r="M116" s="1">
        <f t="shared" si="16"/>
        <v>1247.9005094090001</v>
      </c>
      <c r="N116" s="1">
        <f t="shared" si="17"/>
        <v>17752.099490591001</v>
      </c>
    </row>
    <row r="117" spans="1:14" ht="15.75" x14ac:dyDescent="0.25">
      <c r="A117">
        <f t="shared" si="9"/>
        <v>109</v>
      </c>
      <c r="B117" t="s">
        <v>198</v>
      </c>
      <c r="C117" t="s">
        <v>196</v>
      </c>
      <c r="D117" t="s">
        <v>197</v>
      </c>
      <c r="E117" t="s">
        <v>25</v>
      </c>
      <c r="F117" t="s">
        <v>18</v>
      </c>
      <c r="G117" s="1">
        <v>19000</v>
      </c>
      <c r="H117" s="5">
        <f t="shared" si="13"/>
        <v>545.30018640900005</v>
      </c>
      <c r="J117" s="5">
        <f t="shared" si="10"/>
        <v>577.600323</v>
      </c>
      <c r="K117">
        <v>25</v>
      </c>
      <c r="M117" s="1">
        <f t="shared" si="16"/>
        <v>1147.9005094090001</v>
      </c>
      <c r="N117" s="1">
        <f t="shared" si="17"/>
        <v>17852.099490591001</v>
      </c>
    </row>
    <row r="118" spans="1:14" ht="15.75" x14ac:dyDescent="0.25">
      <c r="A118">
        <f t="shared" si="9"/>
        <v>110</v>
      </c>
      <c r="B118" t="s">
        <v>199</v>
      </c>
      <c r="C118" t="s">
        <v>196</v>
      </c>
      <c r="D118" t="s">
        <v>197</v>
      </c>
      <c r="E118" t="s">
        <v>25</v>
      </c>
      <c r="F118" t="s">
        <v>18</v>
      </c>
      <c r="G118" s="1">
        <v>18634</v>
      </c>
      <c r="H118" s="5">
        <f t="shared" si="13"/>
        <v>534.79598281817402</v>
      </c>
      <c r="J118" s="5">
        <f t="shared" si="10"/>
        <v>566.47391677799999</v>
      </c>
      <c r="K118">
        <v>25</v>
      </c>
      <c r="L118">
        <v>100</v>
      </c>
      <c r="M118" s="1">
        <f t="shared" si="16"/>
        <v>1226.2698995961741</v>
      </c>
      <c r="N118" s="1">
        <f t="shared" si="17"/>
        <v>17407.730100403827</v>
      </c>
    </row>
    <row r="119" spans="1:14" ht="15.75" x14ac:dyDescent="0.25">
      <c r="A119">
        <f t="shared" si="9"/>
        <v>111</v>
      </c>
      <c r="B119" t="s">
        <v>200</v>
      </c>
      <c r="C119" t="s">
        <v>196</v>
      </c>
      <c r="D119" t="s">
        <v>197</v>
      </c>
      <c r="E119" t="s">
        <v>25</v>
      </c>
      <c r="F119" t="s">
        <v>18</v>
      </c>
      <c r="G119" s="1">
        <v>18634</v>
      </c>
      <c r="H119" s="5">
        <f t="shared" si="13"/>
        <v>534.79598281817402</v>
      </c>
      <c r="J119" s="5">
        <f t="shared" si="10"/>
        <v>566.47391677799999</v>
      </c>
      <c r="K119">
        <v>25</v>
      </c>
      <c r="M119" s="1">
        <f t="shared" si="16"/>
        <v>1126.2698995961741</v>
      </c>
      <c r="N119" s="1">
        <f t="shared" si="17"/>
        <v>17507.730100403827</v>
      </c>
    </row>
    <row r="120" spans="1:14" ht="15.75" x14ac:dyDescent="0.25">
      <c r="A120">
        <f t="shared" si="9"/>
        <v>112</v>
      </c>
      <c r="B120" t="s">
        <v>201</v>
      </c>
      <c r="C120" t="s">
        <v>196</v>
      </c>
      <c r="D120" t="s">
        <v>197</v>
      </c>
      <c r="E120" t="s">
        <v>25</v>
      </c>
      <c r="F120" t="s">
        <v>18</v>
      </c>
      <c r="G120" s="1">
        <v>19000</v>
      </c>
      <c r="H120" s="5">
        <f t="shared" si="13"/>
        <v>545.30018640900005</v>
      </c>
      <c r="J120" s="5">
        <f t="shared" si="10"/>
        <v>577.600323</v>
      </c>
      <c r="K120">
        <v>25</v>
      </c>
      <c r="L120">
        <v>100</v>
      </c>
      <c r="M120" s="1">
        <f t="shared" si="16"/>
        <v>1247.9005094090001</v>
      </c>
      <c r="N120" s="1">
        <f t="shared" si="17"/>
        <v>17752.099490591001</v>
      </c>
    </row>
    <row r="121" spans="1:14" ht="15.75" x14ac:dyDescent="0.25">
      <c r="A121">
        <f t="shared" si="9"/>
        <v>113</v>
      </c>
      <c r="B121" s="7" t="s">
        <v>202</v>
      </c>
      <c r="C121" t="s">
        <v>196</v>
      </c>
      <c r="D121" t="s">
        <v>197</v>
      </c>
      <c r="E121" t="s">
        <v>25</v>
      </c>
      <c r="F121" t="s">
        <v>18</v>
      </c>
      <c r="G121" s="1">
        <v>18634</v>
      </c>
      <c r="H121" s="5">
        <f t="shared" si="13"/>
        <v>534.79598281817402</v>
      </c>
      <c r="J121" s="5">
        <f t="shared" si="10"/>
        <v>566.47391677799999</v>
      </c>
      <c r="K121">
        <v>25</v>
      </c>
      <c r="M121" s="1">
        <f t="shared" si="16"/>
        <v>1126.2698995961741</v>
      </c>
      <c r="N121" s="1">
        <f t="shared" si="17"/>
        <v>17507.730100403827</v>
      </c>
    </row>
    <row r="122" spans="1:14" ht="15.75" x14ac:dyDescent="0.25">
      <c r="A122">
        <f t="shared" si="9"/>
        <v>114</v>
      </c>
      <c r="B122" t="s">
        <v>203</v>
      </c>
      <c r="C122" t="s">
        <v>196</v>
      </c>
      <c r="D122" t="s">
        <v>197</v>
      </c>
      <c r="E122" t="s">
        <v>25</v>
      </c>
      <c r="F122" t="s">
        <v>18</v>
      </c>
      <c r="G122" s="1">
        <v>18634</v>
      </c>
      <c r="H122" s="5">
        <f t="shared" si="13"/>
        <v>534.79598281817402</v>
      </c>
      <c r="J122" s="5">
        <f t="shared" si="10"/>
        <v>566.47391677799999</v>
      </c>
      <c r="K122">
        <v>25</v>
      </c>
      <c r="M122" s="1">
        <f t="shared" si="16"/>
        <v>1126.2698995961741</v>
      </c>
      <c r="N122" s="1">
        <f t="shared" si="17"/>
        <v>17507.730100403827</v>
      </c>
    </row>
    <row r="123" spans="1:14" ht="15.75" x14ac:dyDescent="0.25">
      <c r="A123">
        <f t="shared" si="9"/>
        <v>115</v>
      </c>
      <c r="B123" t="s">
        <v>204</v>
      </c>
      <c r="C123" t="s">
        <v>196</v>
      </c>
      <c r="D123" t="s">
        <v>205</v>
      </c>
      <c r="E123" t="s">
        <v>25</v>
      </c>
      <c r="F123" t="s">
        <v>18</v>
      </c>
      <c r="G123" s="1">
        <v>15730</v>
      </c>
      <c r="H123" s="5">
        <f t="shared" si="13"/>
        <v>451.45115432703005</v>
      </c>
      <c r="J123" s="5">
        <f t="shared" si="10"/>
        <v>478.19226740999994</v>
      </c>
      <c r="K123">
        <v>25</v>
      </c>
      <c r="M123" s="1">
        <f t="shared" si="16"/>
        <v>954.64342173702994</v>
      </c>
      <c r="N123" s="1">
        <f t="shared" si="17"/>
        <v>14775.35657826297</v>
      </c>
    </row>
    <row r="124" spans="1:14" ht="15.75" x14ac:dyDescent="0.25">
      <c r="A124">
        <f t="shared" si="9"/>
        <v>116</v>
      </c>
      <c r="B124" t="s">
        <v>206</v>
      </c>
      <c r="C124" t="s">
        <v>196</v>
      </c>
      <c r="D124" t="s">
        <v>207</v>
      </c>
      <c r="E124" t="s">
        <v>25</v>
      </c>
      <c r="F124" t="s">
        <v>18</v>
      </c>
      <c r="G124" s="1">
        <v>15730</v>
      </c>
      <c r="H124" s="5">
        <f t="shared" si="13"/>
        <v>451.45115432703005</v>
      </c>
      <c r="J124" s="5">
        <f t="shared" si="10"/>
        <v>478.19226740999994</v>
      </c>
      <c r="K124">
        <v>25</v>
      </c>
      <c r="M124" s="1">
        <f t="shared" si="16"/>
        <v>954.64342173702994</v>
      </c>
      <c r="N124" s="1">
        <f t="shared" si="17"/>
        <v>14775.35657826297</v>
      </c>
    </row>
    <row r="125" spans="1:14" ht="15.75" x14ac:dyDescent="0.25">
      <c r="A125">
        <f t="shared" si="9"/>
        <v>117</v>
      </c>
      <c r="B125" t="s">
        <v>208</v>
      </c>
      <c r="C125" t="s">
        <v>196</v>
      </c>
      <c r="D125" t="s">
        <v>205</v>
      </c>
      <c r="E125" t="s">
        <v>25</v>
      </c>
      <c r="F125" t="s">
        <v>18</v>
      </c>
      <c r="G125" s="1">
        <v>15730</v>
      </c>
      <c r="H125" s="5">
        <f t="shared" si="13"/>
        <v>451.45115432703005</v>
      </c>
      <c r="J125" s="5">
        <f t="shared" si="10"/>
        <v>478.19226740999994</v>
      </c>
      <c r="K125">
        <v>25</v>
      </c>
      <c r="L125">
        <v>100</v>
      </c>
      <c r="M125" s="1">
        <f t="shared" si="16"/>
        <v>1054.6434217370299</v>
      </c>
      <c r="N125" s="1">
        <f t="shared" si="17"/>
        <v>14675.35657826297</v>
      </c>
    </row>
    <row r="126" spans="1:14" ht="15.75" x14ac:dyDescent="0.25">
      <c r="A126">
        <f t="shared" si="9"/>
        <v>118</v>
      </c>
      <c r="B126" t="s">
        <v>209</v>
      </c>
      <c r="C126" t="s">
        <v>196</v>
      </c>
      <c r="D126" t="s">
        <v>197</v>
      </c>
      <c r="E126" t="s">
        <v>25</v>
      </c>
      <c r="F126" t="s">
        <v>18</v>
      </c>
      <c r="G126" s="1">
        <v>18634</v>
      </c>
      <c r="H126" s="5">
        <f t="shared" si="13"/>
        <v>534.79598281817402</v>
      </c>
      <c r="J126" s="5">
        <f t="shared" si="10"/>
        <v>566.47391677799999</v>
      </c>
      <c r="K126">
        <v>25</v>
      </c>
      <c r="L126">
        <v>100</v>
      </c>
      <c r="M126" s="1">
        <f t="shared" si="16"/>
        <v>1226.2698995961741</v>
      </c>
      <c r="N126" s="1">
        <f t="shared" si="17"/>
        <v>17407.730100403827</v>
      </c>
    </row>
    <row r="127" spans="1:14" ht="15.75" x14ac:dyDescent="0.25">
      <c r="A127">
        <f t="shared" si="9"/>
        <v>119</v>
      </c>
      <c r="B127" t="s">
        <v>210</v>
      </c>
      <c r="C127" t="s">
        <v>196</v>
      </c>
      <c r="D127" t="s">
        <v>197</v>
      </c>
      <c r="E127" t="s">
        <v>25</v>
      </c>
      <c r="F127" t="s">
        <v>18</v>
      </c>
      <c r="G127" s="1">
        <v>18634</v>
      </c>
      <c r="H127" s="5">
        <f t="shared" si="13"/>
        <v>534.79598281817402</v>
      </c>
      <c r="J127" s="5">
        <f t="shared" si="10"/>
        <v>566.47391677799999</v>
      </c>
      <c r="K127">
        <v>25</v>
      </c>
      <c r="M127" s="1">
        <f t="shared" si="16"/>
        <v>1126.2698995961741</v>
      </c>
      <c r="N127" s="1">
        <f t="shared" si="17"/>
        <v>17507.730100403827</v>
      </c>
    </row>
    <row r="128" spans="1:14" ht="15.75" x14ac:dyDescent="0.25">
      <c r="A128">
        <f t="shared" si="9"/>
        <v>120</v>
      </c>
      <c r="B128" t="s">
        <v>211</v>
      </c>
      <c r="C128" t="s">
        <v>196</v>
      </c>
      <c r="D128" t="s">
        <v>197</v>
      </c>
      <c r="E128" t="s">
        <v>25</v>
      </c>
      <c r="F128" t="s">
        <v>18</v>
      </c>
      <c r="G128" s="1">
        <v>18634</v>
      </c>
      <c r="H128" s="5">
        <f t="shared" si="13"/>
        <v>534.79598281817402</v>
      </c>
      <c r="J128" s="5">
        <f t="shared" si="10"/>
        <v>566.47391677799999</v>
      </c>
      <c r="K128">
        <v>25</v>
      </c>
      <c r="M128" s="1">
        <f t="shared" si="16"/>
        <v>1126.2698995961741</v>
      </c>
      <c r="N128" s="1">
        <f t="shared" si="17"/>
        <v>17507.730100403827</v>
      </c>
    </row>
    <row r="129" spans="1:14" ht="15.75" x14ac:dyDescent="0.25">
      <c r="A129">
        <f t="shared" si="9"/>
        <v>121</v>
      </c>
      <c r="B129" t="s">
        <v>212</v>
      </c>
      <c r="C129" t="s">
        <v>196</v>
      </c>
      <c r="D129" t="s">
        <v>197</v>
      </c>
      <c r="E129" t="s">
        <v>25</v>
      </c>
      <c r="F129" t="s">
        <v>18</v>
      </c>
      <c r="G129" s="1">
        <v>18634</v>
      </c>
      <c r="H129" s="5">
        <f t="shared" si="13"/>
        <v>534.79598281817402</v>
      </c>
      <c r="J129" s="5">
        <f t="shared" si="10"/>
        <v>566.47391677799999</v>
      </c>
      <c r="K129">
        <v>25</v>
      </c>
      <c r="M129" s="1">
        <f t="shared" si="16"/>
        <v>1126.2698995961741</v>
      </c>
      <c r="N129" s="1">
        <f t="shared" si="17"/>
        <v>17507.730100403827</v>
      </c>
    </row>
    <row r="130" spans="1:14" ht="15.75" x14ac:dyDescent="0.25">
      <c r="A130">
        <f t="shared" si="9"/>
        <v>122</v>
      </c>
      <c r="B130" t="s">
        <v>213</v>
      </c>
      <c r="C130" t="s">
        <v>196</v>
      </c>
      <c r="D130" t="s">
        <v>197</v>
      </c>
      <c r="E130" t="s">
        <v>25</v>
      </c>
      <c r="F130" t="s">
        <v>18</v>
      </c>
      <c r="G130" s="1">
        <v>18634</v>
      </c>
      <c r="H130" s="5">
        <f t="shared" si="13"/>
        <v>534.79598281817402</v>
      </c>
      <c r="J130" s="5">
        <f t="shared" si="10"/>
        <v>566.47391677799999</v>
      </c>
      <c r="K130">
        <v>25</v>
      </c>
      <c r="M130" s="1">
        <f t="shared" si="16"/>
        <v>1126.2698995961741</v>
      </c>
      <c r="N130" s="1">
        <f t="shared" si="17"/>
        <v>17507.730100403827</v>
      </c>
    </row>
    <row r="131" spans="1:14" ht="15.75" x14ac:dyDescent="0.25">
      <c r="A131">
        <f t="shared" si="9"/>
        <v>123</v>
      </c>
      <c r="B131" t="s">
        <v>214</v>
      </c>
      <c r="C131" t="s">
        <v>196</v>
      </c>
      <c r="D131" t="s">
        <v>197</v>
      </c>
      <c r="E131" t="s">
        <v>25</v>
      </c>
      <c r="F131" t="s">
        <v>18</v>
      </c>
      <c r="G131" s="1">
        <v>19000</v>
      </c>
      <c r="H131" s="5">
        <f t="shared" si="13"/>
        <v>545.30018640900005</v>
      </c>
      <c r="J131" s="5">
        <f t="shared" si="10"/>
        <v>577.600323</v>
      </c>
      <c r="K131">
        <v>25</v>
      </c>
      <c r="L131">
        <v>719.9</v>
      </c>
      <c r="M131" s="1">
        <f t="shared" si="16"/>
        <v>1867.8005094089999</v>
      </c>
      <c r="N131" s="1">
        <f t="shared" si="17"/>
        <v>17132.199490591</v>
      </c>
    </row>
    <row r="132" spans="1:14" ht="15.75" x14ac:dyDescent="0.25">
      <c r="A132">
        <f t="shared" si="9"/>
        <v>124</v>
      </c>
      <c r="B132" t="s">
        <v>215</v>
      </c>
      <c r="C132" t="s">
        <v>196</v>
      </c>
      <c r="D132" t="s">
        <v>197</v>
      </c>
      <c r="E132" t="s">
        <v>25</v>
      </c>
      <c r="F132" t="s">
        <v>18</v>
      </c>
      <c r="G132" s="1">
        <v>19000</v>
      </c>
      <c r="H132" s="5">
        <f t="shared" si="13"/>
        <v>545.30018640900005</v>
      </c>
      <c r="J132" s="5">
        <f t="shared" si="10"/>
        <v>577.600323</v>
      </c>
      <c r="K132">
        <v>25</v>
      </c>
      <c r="L132">
        <v>469.9</v>
      </c>
      <c r="M132" s="1">
        <f t="shared" si="16"/>
        <v>1617.8005094089999</v>
      </c>
      <c r="N132" s="1">
        <f t="shared" si="17"/>
        <v>17382.199490591</v>
      </c>
    </row>
    <row r="133" spans="1:14" ht="15.75" x14ac:dyDescent="0.25">
      <c r="A133">
        <f t="shared" si="9"/>
        <v>125</v>
      </c>
      <c r="B133" t="s">
        <v>216</v>
      </c>
      <c r="C133" t="s">
        <v>196</v>
      </c>
      <c r="D133" t="s">
        <v>197</v>
      </c>
      <c r="E133" t="s">
        <v>25</v>
      </c>
      <c r="F133" t="s">
        <v>18</v>
      </c>
      <c r="G133" s="1">
        <v>19000</v>
      </c>
      <c r="H133" s="5">
        <f t="shared" si="13"/>
        <v>545.30018640900005</v>
      </c>
      <c r="J133" s="5">
        <f t="shared" si="10"/>
        <v>577.600323</v>
      </c>
      <c r="K133">
        <v>25</v>
      </c>
      <c r="M133" s="1">
        <f t="shared" si="16"/>
        <v>1147.9005094090001</v>
      </c>
      <c r="N133" s="1">
        <f t="shared" si="17"/>
        <v>17852.099490591001</v>
      </c>
    </row>
    <row r="134" spans="1:14" ht="15.75" x14ac:dyDescent="0.25">
      <c r="A134">
        <f t="shared" ref="A134:A179" si="18">A133+1</f>
        <v>126</v>
      </c>
      <c r="B134" t="s">
        <v>217</v>
      </c>
      <c r="C134" t="s">
        <v>196</v>
      </c>
      <c r="D134" t="s">
        <v>197</v>
      </c>
      <c r="E134" t="s">
        <v>25</v>
      </c>
      <c r="F134" t="s">
        <v>18</v>
      </c>
      <c r="G134" s="1">
        <v>18634</v>
      </c>
      <c r="H134" s="5">
        <f t="shared" si="13"/>
        <v>534.79598281817402</v>
      </c>
      <c r="J134" s="5">
        <f t="shared" si="10"/>
        <v>566.47391677799999</v>
      </c>
      <c r="K134">
        <v>25</v>
      </c>
      <c r="M134" s="1">
        <f t="shared" ref="M134:M166" si="19">H134+I134+J134+K134+L134</f>
        <v>1126.2698995961741</v>
      </c>
      <c r="N134" s="1">
        <f t="shared" ref="N134:N166" si="20">G134-M134</f>
        <v>17507.730100403827</v>
      </c>
    </row>
    <row r="135" spans="1:14" ht="15.75" x14ac:dyDescent="0.25">
      <c r="A135">
        <f t="shared" si="18"/>
        <v>127</v>
      </c>
      <c r="B135" t="s">
        <v>218</v>
      </c>
      <c r="C135" t="s">
        <v>196</v>
      </c>
      <c r="D135" t="s">
        <v>197</v>
      </c>
      <c r="E135" t="s">
        <v>25</v>
      </c>
      <c r="F135" t="s">
        <v>18</v>
      </c>
      <c r="G135" s="1">
        <v>15730</v>
      </c>
      <c r="H135" s="5">
        <f t="shared" si="13"/>
        <v>451.45115432703005</v>
      </c>
      <c r="J135" s="5">
        <f t="shared" ref="J135:J179" si="21">+G135*3.0400017%</f>
        <v>478.19226740999994</v>
      </c>
      <c r="K135">
        <v>25</v>
      </c>
      <c r="M135" s="1">
        <f t="shared" si="19"/>
        <v>954.64342173702994</v>
      </c>
      <c r="N135" s="1">
        <f t="shared" si="20"/>
        <v>14775.35657826297</v>
      </c>
    </row>
    <row r="136" spans="1:14" ht="15.75" x14ac:dyDescent="0.25">
      <c r="A136">
        <f t="shared" si="18"/>
        <v>128</v>
      </c>
      <c r="B136" t="s">
        <v>219</v>
      </c>
      <c r="C136" t="s">
        <v>220</v>
      </c>
      <c r="D136" t="s">
        <v>153</v>
      </c>
      <c r="E136" t="s">
        <v>25</v>
      </c>
      <c r="F136" t="s">
        <v>18</v>
      </c>
      <c r="G136" s="1">
        <v>18452.5</v>
      </c>
      <c r="H136" s="5">
        <f t="shared" si="13"/>
        <v>529.58693103747748</v>
      </c>
      <c r="J136" s="5">
        <f t="shared" si="21"/>
        <v>560.95631369249998</v>
      </c>
      <c r="K136">
        <v>25</v>
      </c>
      <c r="M136" s="1">
        <f t="shared" si="19"/>
        <v>1115.5432447299775</v>
      </c>
      <c r="N136" s="1">
        <f t="shared" si="20"/>
        <v>17336.956755270021</v>
      </c>
    </row>
    <row r="137" spans="1:14" ht="15.75" x14ac:dyDescent="0.25">
      <c r="A137">
        <f t="shared" si="18"/>
        <v>129</v>
      </c>
      <c r="B137" t="s">
        <v>221</v>
      </c>
      <c r="C137" t="s">
        <v>220</v>
      </c>
      <c r="D137" t="s">
        <v>153</v>
      </c>
      <c r="E137" t="s">
        <v>25</v>
      </c>
      <c r="F137" t="s">
        <v>18</v>
      </c>
      <c r="G137" s="1">
        <v>18452.5</v>
      </c>
      <c r="H137" s="5">
        <f t="shared" si="13"/>
        <v>529.58693103747748</v>
      </c>
      <c r="J137" s="5">
        <f t="shared" si="21"/>
        <v>560.95631369249998</v>
      </c>
      <c r="K137">
        <v>25</v>
      </c>
      <c r="L137">
        <v>100</v>
      </c>
      <c r="M137" s="1">
        <f t="shared" si="19"/>
        <v>1215.5432447299775</v>
      </c>
      <c r="N137" s="1">
        <f t="shared" si="20"/>
        <v>17236.956755270021</v>
      </c>
    </row>
    <row r="138" spans="1:14" ht="15.75" x14ac:dyDescent="0.25">
      <c r="A138">
        <f t="shared" si="18"/>
        <v>130</v>
      </c>
      <c r="B138" t="s">
        <v>222</v>
      </c>
      <c r="C138" t="s">
        <v>220</v>
      </c>
      <c r="D138" t="s">
        <v>223</v>
      </c>
      <c r="E138" t="s">
        <v>25</v>
      </c>
      <c r="F138" t="s">
        <v>18</v>
      </c>
      <c r="G138" s="1">
        <v>22000</v>
      </c>
      <c r="H138" s="5">
        <f t="shared" ref="H138:H179" si="22">+G138*2.8700009811%</f>
        <v>631.40021584200008</v>
      </c>
      <c r="J138" s="5">
        <f t="shared" si="21"/>
        <v>668.80037399999992</v>
      </c>
      <c r="K138">
        <v>25</v>
      </c>
      <c r="M138" s="1">
        <f t="shared" si="19"/>
        <v>1325.200589842</v>
      </c>
      <c r="N138" s="1">
        <f t="shared" si="20"/>
        <v>20674.799410158001</v>
      </c>
    </row>
    <row r="139" spans="1:14" ht="15.75" x14ac:dyDescent="0.25">
      <c r="A139">
        <f t="shared" si="18"/>
        <v>131</v>
      </c>
      <c r="B139" t="s">
        <v>224</v>
      </c>
      <c r="C139" t="s">
        <v>220</v>
      </c>
      <c r="D139" t="s">
        <v>225</v>
      </c>
      <c r="E139" t="s">
        <v>25</v>
      </c>
      <c r="F139" t="s">
        <v>18</v>
      </c>
      <c r="G139" s="1">
        <v>22000</v>
      </c>
      <c r="H139" s="5">
        <f t="shared" si="22"/>
        <v>631.40021584200008</v>
      </c>
      <c r="J139" s="5">
        <f t="shared" si="21"/>
        <v>668.80037399999992</v>
      </c>
      <c r="K139">
        <v>25</v>
      </c>
      <c r="M139" s="1">
        <f t="shared" si="19"/>
        <v>1325.200589842</v>
      </c>
      <c r="N139" s="1">
        <f t="shared" si="20"/>
        <v>20674.799410158001</v>
      </c>
    </row>
    <row r="140" spans="1:14" ht="15.75" x14ac:dyDescent="0.25">
      <c r="A140">
        <f t="shared" si="18"/>
        <v>132</v>
      </c>
      <c r="B140" t="s">
        <v>226</v>
      </c>
      <c r="C140" t="s">
        <v>227</v>
      </c>
      <c r="D140" t="s">
        <v>228</v>
      </c>
      <c r="E140" t="s">
        <v>25</v>
      </c>
      <c r="F140" t="s">
        <v>18</v>
      </c>
      <c r="G140" s="1">
        <v>49500</v>
      </c>
      <c r="H140" s="5">
        <f t="shared" si="22"/>
        <v>1420.6504856445001</v>
      </c>
      <c r="I140" s="1">
        <v>1783.43</v>
      </c>
      <c r="J140" s="5">
        <f t="shared" si="21"/>
        <v>1504.8008414999999</v>
      </c>
      <c r="K140">
        <v>25</v>
      </c>
      <c r="L140">
        <v>100</v>
      </c>
      <c r="M140" s="1">
        <f t="shared" si="19"/>
        <v>4833.8813271444997</v>
      </c>
      <c r="N140" s="1">
        <f t="shared" si="20"/>
        <v>44666.118672855504</v>
      </c>
    </row>
    <row r="141" spans="1:14" ht="15.75" x14ac:dyDescent="0.25">
      <c r="A141">
        <f t="shared" si="18"/>
        <v>133</v>
      </c>
      <c r="B141" t="s">
        <v>229</v>
      </c>
      <c r="C141" t="s">
        <v>227</v>
      </c>
      <c r="D141" t="s">
        <v>230</v>
      </c>
      <c r="E141" t="s">
        <v>25</v>
      </c>
      <c r="F141" t="s">
        <v>18</v>
      </c>
      <c r="G141" s="1">
        <v>24255</v>
      </c>
      <c r="H141" s="5">
        <f t="shared" si="22"/>
        <v>696.11873796580505</v>
      </c>
      <c r="J141" s="5">
        <f t="shared" si="21"/>
        <v>737.35241233499994</v>
      </c>
      <c r="K141">
        <v>25</v>
      </c>
      <c r="L141">
        <v>100</v>
      </c>
      <c r="M141" s="1">
        <f t="shared" si="19"/>
        <v>1558.471150300805</v>
      </c>
      <c r="N141" s="1">
        <f t="shared" si="20"/>
        <v>22696.528849699196</v>
      </c>
    </row>
    <row r="142" spans="1:14" ht="15.75" x14ac:dyDescent="0.25">
      <c r="A142">
        <f t="shared" si="18"/>
        <v>134</v>
      </c>
      <c r="B142" t="s">
        <v>231</v>
      </c>
      <c r="C142" t="s">
        <v>227</v>
      </c>
      <c r="D142" t="s">
        <v>232</v>
      </c>
      <c r="E142" t="s">
        <v>25</v>
      </c>
      <c r="F142" t="s">
        <v>18</v>
      </c>
      <c r="G142" s="1">
        <v>14520</v>
      </c>
      <c r="H142" s="5">
        <f t="shared" si="22"/>
        <v>416.72414245572003</v>
      </c>
      <c r="J142" s="5">
        <f t="shared" si="21"/>
        <v>441.40824683999995</v>
      </c>
      <c r="K142">
        <v>25</v>
      </c>
      <c r="M142" s="1">
        <f t="shared" si="19"/>
        <v>883.13238929572003</v>
      </c>
      <c r="N142" s="1">
        <f t="shared" si="20"/>
        <v>13636.867610704279</v>
      </c>
    </row>
    <row r="143" spans="1:14" ht="15.75" x14ac:dyDescent="0.25">
      <c r="A143">
        <f t="shared" si="18"/>
        <v>135</v>
      </c>
      <c r="B143" s="10" t="s">
        <v>233</v>
      </c>
      <c r="C143" t="s">
        <v>227</v>
      </c>
      <c r="D143" t="s">
        <v>234</v>
      </c>
      <c r="E143" t="s">
        <v>25</v>
      </c>
      <c r="F143" t="s">
        <v>18</v>
      </c>
      <c r="G143" s="1">
        <v>15730</v>
      </c>
      <c r="H143" s="5">
        <f t="shared" si="22"/>
        <v>451.45115432703005</v>
      </c>
      <c r="J143" s="5">
        <f t="shared" si="21"/>
        <v>478.19226740999994</v>
      </c>
      <c r="K143">
        <v>25</v>
      </c>
      <c r="M143" s="1">
        <f t="shared" si="19"/>
        <v>954.64342173702994</v>
      </c>
      <c r="N143" s="1">
        <f t="shared" si="20"/>
        <v>14775.35657826297</v>
      </c>
    </row>
    <row r="144" spans="1:14" ht="15.75" x14ac:dyDescent="0.25">
      <c r="A144">
        <f t="shared" si="18"/>
        <v>136</v>
      </c>
      <c r="B144" s="10" t="s">
        <v>301</v>
      </c>
      <c r="C144" t="s">
        <v>227</v>
      </c>
      <c r="D144" t="s">
        <v>234</v>
      </c>
      <c r="E144" t="s">
        <v>25</v>
      </c>
      <c r="F144" t="s">
        <v>18</v>
      </c>
      <c r="G144" s="1">
        <v>14500</v>
      </c>
      <c r="H144" s="5">
        <f t="shared" si="22"/>
        <v>416.1501422595</v>
      </c>
      <c r="J144" s="5">
        <f t="shared" si="21"/>
        <v>440.80024649999996</v>
      </c>
      <c r="K144">
        <v>25</v>
      </c>
      <c r="M144" s="1">
        <f t="shared" si="19"/>
        <v>881.9503887594999</v>
      </c>
      <c r="N144" s="1">
        <f t="shared" si="20"/>
        <v>13618.0496112405</v>
      </c>
    </row>
    <row r="145" spans="1:14" ht="15.75" x14ac:dyDescent="0.25">
      <c r="A145">
        <f t="shared" si="18"/>
        <v>137</v>
      </c>
      <c r="B145" s="10" t="s">
        <v>291</v>
      </c>
      <c r="C145" t="s">
        <v>227</v>
      </c>
      <c r="D145" t="s">
        <v>234</v>
      </c>
      <c r="E145" t="s">
        <v>25</v>
      </c>
      <c r="F145" t="s">
        <v>18</v>
      </c>
      <c r="G145" s="1">
        <v>14500</v>
      </c>
      <c r="H145" s="5">
        <f t="shared" si="22"/>
        <v>416.1501422595</v>
      </c>
      <c r="J145" s="5">
        <f t="shared" si="21"/>
        <v>440.80024649999996</v>
      </c>
      <c r="K145">
        <v>25</v>
      </c>
      <c r="M145" s="1">
        <f t="shared" ref="M145" si="23">H145+I145+J145+K145+L145</f>
        <v>881.9503887594999</v>
      </c>
      <c r="N145" s="1">
        <f t="shared" si="20"/>
        <v>13618.0496112405</v>
      </c>
    </row>
    <row r="146" spans="1:14" ht="15.75" x14ac:dyDescent="0.25">
      <c r="A146">
        <f t="shared" si="18"/>
        <v>138</v>
      </c>
      <c r="B146" s="10" t="s">
        <v>293</v>
      </c>
      <c r="C146" t="s">
        <v>227</v>
      </c>
      <c r="D146" t="s">
        <v>234</v>
      </c>
      <c r="E146" t="s">
        <v>25</v>
      </c>
      <c r="F146" t="s">
        <v>18</v>
      </c>
      <c r="G146" s="1">
        <v>14500</v>
      </c>
      <c r="H146" s="5">
        <f t="shared" si="22"/>
        <v>416.1501422595</v>
      </c>
      <c r="J146" s="5">
        <f t="shared" si="21"/>
        <v>440.80024649999996</v>
      </c>
      <c r="K146">
        <v>25</v>
      </c>
      <c r="M146" s="1">
        <f t="shared" ref="M146" si="24">H146+I146+J146+K146+L146</f>
        <v>881.9503887594999</v>
      </c>
      <c r="N146" s="1">
        <f t="shared" ref="N146" si="25">G146-M146</f>
        <v>13618.0496112405</v>
      </c>
    </row>
    <row r="147" spans="1:14" ht="15.75" x14ac:dyDescent="0.25">
      <c r="A147">
        <f t="shared" si="18"/>
        <v>139</v>
      </c>
      <c r="B147" t="s">
        <v>235</v>
      </c>
      <c r="C147" t="s">
        <v>236</v>
      </c>
      <c r="D147" t="s">
        <v>237</v>
      </c>
      <c r="E147" t="s">
        <v>25</v>
      </c>
      <c r="F147" t="s">
        <v>18</v>
      </c>
      <c r="G147" s="1">
        <v>22000</v>
      </c>
      <c r="H147" s="5">
        <f t="shared" si="22"/>
        <v>631.40021584200008</v>
      </c>
      <c r="J147" s="5">
        <f t="shared" si="21"/>
        <v>668.80037399999992</v>
      </c>
      <c r="K147">
        <v>25</v>
      </c>
      <c r="M147" s="1">
        <f t="shared" si="19"/>
        <v>1325.200589842</v>
      </c>
      <c r="N147" s="1">
        <f t="shared" si="20"/>
        <v>20674.799410158001</v>
      </c>
    </row>
    <row r="148" spans="1:14" ht="15.75" x14ac:dyDescent="0.25">
      <c r="A148">
        <f t="shared" si="18"/>
        <v>140</v>
      </c>
      <c r="B148" t="s">
        <v>238</v>
      </c>
      <c r="C148" t="s">
        <v>239</v>
      </c>
      <c r="D148" t="s">
        <v>240</v>
      </c>
      <c r="E148" t="s">
        <v>25</v>
      </c>
      <c r="F148" t="s">
        <v>18</v>
      </c>
      <c r="G148" s="1">
        <v>66000</v>
      </c>
      <c r="H148" s="5">
        <f t="shared" si="22"/>
        <v>1894.200647526</v>
      </c>
      <c r="I148" s="1">
        <v>4615.7299999999996</v>
      </c>
      <c r="J148" s="5">
        <f t="shared" si="21"/>
        <v>2006.4011219999998</v>
      </c>
      <c r="K148">
        <v>25</v>
      </c>
      <c r="L148" s="1">
        <v>2019.78</v>
      </c>
      <c r="M148" s="1">
        <f t="shared" si="19"/>
        <v>10561.111769526</v>
      </c>
      <c r="N148" s="1">
        <f t="shared" si="20"/>
        <v>55438.888230473996</v>
      </c>
    </row>
    <row r="149" spans="1:14" ht="15.75" x14ac:dyDescent="0.25">
      <c r="A149">
        <f t="shared" si="18"/>
        <v>141</v>
      </c>
      <c r="B149" t="s">
        <v>241</v>
      </c>
      <c r="C149" t="s">
        <v>239</v>
      </c>
      <c r="D149" t="s">
        <v>242</v>
      </c>
      <c r="E149" t="s">
        <v>25</v>
      </c>
      <c r="F149" t="s">
        <v>18</v>
      </c>
      <c r="G149" s="1">
        <v>90000</v>
      </c>
      <c r="H149" s="5">
        <f t="shared" si="22"/>
        <v>2583.0008829900003</v>
      </c>
      <c r="I149" s="1">
        <v>9753.19</v>
      </c>
      <c r="J149" s="5">
        <f t="shared" si="21"/>
        <v>2736.00153</v>
      </c>
      <c r="K149">
        <v>25</v>
      </c>
      <c r="M149" s="1">
        <f t="shared" si="19"/>
        <v>15097.19241299</v>
      </c>
      <c r="N149" s="1">
        <f t="shared" si="20"/>
        <v>74902.80758701</v>
      </c>
    </row>
    <row r="150" spans="1:14" ht="15.75" x14ac:dyDescent="0.25">
      <c r="A150">
        <f t="shared" si="18"/>
        <v>142</v>
      </c>
      <c r="B150" t="s">
        <v>243</v>
      </c>
      <c r="C150" t="s">
        <v>239</v>
      </c>
      <c r="D150" t="s">
        <v>244</v>
      </c>
      <c r="E150" t="s">
        <v>25</v>
      </c>
      <c r="F150" t="s">
        <v>18</v>
      </c>
      <c r="G150" s="1">
        <v>11000</v>
      </c>
      <c r="H150" s="5">
        <f t="shared" si="22"/>
        <v>315.70010792100004</v>
      </c>
      <c r="J150" s="5">
        <f t="shared" si="21"/>
        <v>334.40018699999996</v>
      </c>
      <c r="K150">
        <v>25</v>
      </c>
      <c r="M150" s="1">
        <f t="shared" si="19"/>
        <v>675.100294921</v>
      </c>
      <c r="N150" s="1">
        <f t="shared" si="20"/>
        <v>10324.899705079</v>
      </c>
    </row>
    <row r="151" spans="1:14" ht="15.75" x14ac:dyDescent="0.25">
      <c r="A151">
        <f t="shared" si="18"/>
        <v>143</v>
      </c>
      <c r="B151" t="s">
        <v>245</v>
      </c>
      <c r="C151" t="s">
        <v>239</v>
      </c>
      <c r="D151" t="s">
        <v>246</v>
      </c>
      <c r="E151" t="s">
        <v>25</v>
      </c>
      <c r="F151" t="s">
        <v>18</v>
      </c>
      <c r="G151" s="1">
        <v>28875</v>
      </c>
      <c r="H151" s="5">
        <f t="shared" si="22"/>
        <v>828.71278329262509</v>
      </c>
      <c r="J151" s="5">
        <f t="shared" si="21"/>
        <v>877.80049087499992</v>
      </c>
      <c r="K151">
        <v>25</v>
      </c>
      <c r="L151">
        <v>100</v>
      </c>
      <c r="M151" s="1">
        <f t="shared" si="19"/>
        <v>1831.513274167625</v>
      </c>
      <c r="N151" s="1">
        <f t="shared" si="20"/>
        <v>27043.486725832376</v>
      </c>
    </row>
    <row r="152" spans="1:14" ht="15.75" x14ac:dyDescent="0.25">
      <c r="A152">
        <f t="shared" si="18"/>
        <v>144</v>
      </c>
      <c r="B152" t="s">
        <v>247</v>
      </c>
      <c r="C152" t="s">
        <v>239</v>
      </c>
      <c r="D152" t="s">
        <v>248</v>
      </c>
      <c r="E152" t="s">
        <v>25</v>
      </c>
      <c r="F152" t="s">
        <v>18</v>
      </c>
      <c r="G152" s="1">
        <v>11000</v>
      </c>
      <c r="H152" s="5">
        <f t="shared" si="22"/>
        <v>315.70010792100004</v>
      </c>
      <c r="J152" s="5">
        <f t="shared" si="21"/>
        <v>334.40018699999996</v>
      </c>
      <c r="K152">
        <v>25</v>
      </c>
      <c r="L152">
        <v>100</v>
      </c>
      <c r="M152" s="1">
        <f t="shared" si="19"/>
        <v>775.100294921</v>
      </c>
      <c r="N152" s="1">
        <f t="shared" si="20"/>
        <v>10224.899705079</v>
      </c>
    </row>
    <row r="153" spans="1:14" ht="15.75" x14ac:dyDescent="0.25">
      <c r="A153">
        <f t="shared" si="18"/>
        <v>145</v>
      </c>
      <c r="B153" t="s">
        <v>249</v>
      </c>
      <c r="C153" t="s">
        <v>239</v>
      </c>
      <c r="D153" t="s">
        <v>36</v>
      </c>
      <c r="E153" t="s">
        <v>25</v>
      </c>
      <c r="F153" t="s">
        <v>18</v>
      </c>
      <c r="G153" s="1">
        <v>14300</v>
      </c>
      <c r="H153" s="5">
        <f t="shared" si="22"/>
        <v>410.41014029730002</v>
      </c>
      <c r="J153" s="5">
        <f t="shared" si="21"/>
        <v>434.72024309999995</v>
      </c>
      <c r="K153">
        <v>25</v>
      </c>
      <c r="L153">
        <v>100</v>
      </c>
      <c r="M153" s="1">
        <f t="shared" si="19"/>
        <v>970.13038339729997</v>
      </c>
      <c r="N153" s="1">
        <f t="shared" si="20"/>
        <v>13329.8696166027</v>
      </c>
    </row>
    <row r="154" spans="1:14" ht="15.75" x14ac:dyDescent="0.25">
      <c r="A154">
        <f t="shared" si="18"/>
        <v>146</v>
      </c>
      <c r="B154" t="s">
        <v>250</v>
      </c>
      <c r="C154" t="s">
        <v>239</v>
      </c>
      <c r="D154" t="s">
        <v>251</v>
      </c>
      <c r="E154" t="s">
        <v>25</v>
      </c>
      <c r="F154" t="s">
        <v>18</v>
      </c>
      <c r="G154" s="1">
        <v>11000</v>
      </c>
      <c r="H154" s="5">
        <f t="shared" si="22"/>
        <v>315.70010792100004</v>
      </c>
      <c r="J154" s="5">
        <f t="shared" si="21"/>
        <v>334.40018699999996</v>
      </c>
      <c r="K154">
        <v>25</v>
      </c>
      <c r="M154" s="1">
        <f t="shared" si="19"/>
        <v>675.100294921</v>
      </c>
      <c r="N154" s="1">
        <f t="shared" si="20"/>
        <v>10324.899705079</v>
      </c>
    </row>
    <row r="155" spans="1:14" ht="15.75" x14ac:dyDescent="0.25">
      <c r="A155">
        <f t="shared" si="18"/>
        <v>147</v>
      </c>
      <c r="B155" t="s">
        <v>252</v>
      </c>
      <c r="C155" t="s">
        <v>239</v>
      </c>
      <c r="D155" t="s">
        <v>253</v>
      </c>
      <c r="E155" t="s">
        <v>25</v>
      </c>
      <c r="F155" t="s">
        <v>18</v>
      </c>
      <c r="G155" s="1">
        <v>33000</v>
      </c>
      <c r="H155" s="5">
        <f t="shared" si="22"/>
        <v>947.10032376300001</v>
      </c>
      <c r="J155" s="5">
        <f t="shared" si="21"/>
        <v>1003.2005609999999</v>
      </c>
      <c r="K155">
        <v>25</v>
      </c>
      <c r="M155" s="1">
        <f t="shared" si="19"/>
        <v>1975.3008847629999</v>
      </c>
      <c r="N155" s="1">
        <f t="shared" si="20"/>
        <v>31024.699115236999</v>
      </c>
    </row>
    <row r="156" spans="1:14" ht="15.75" x14ac:dyDescent="0.25">
      <c r="A156">
        <f t="shared" si="18"/>
        <v>148</v>
      </c>
      <c r="B156" t="s">
        <v>254</v>
      </c>
      <c r="C156" t="s">
        <v>255</v>
      </c>
      <c r="D156" t="s">
        <v>256</v>
      </c>
      <c r="E156" t="s">
        <v>25</v>
      </c>
      <c r="F156" t="s">
        <v>18</v>
      </c>
      <c r="G156" s="1">
        <v>49500</v>
      </c>
      <c r="H156" s="5">
        <f t="shared" si="22"/>
        <v>1420.6504856445001</v>
      </c>
      <c r="I156" s="1">
        <v>1783.43</v>
      </c>
      <c r="J156" s="5">
        <f t="shared" si="21"/>
        <v>1504.8008414999999</v>
      </c>
      <c r="K156">
        <v>25</v>
      </c>
      <c r="L156" s="1"/>
      <c r="M156" s="1">
        <f t="shared" si="19"/>
        <v>4733.8813271444997</v>
      </c>
      <c r="N156" s="1">
        <f t="shared" si="20"/>
        <v>44766.118672855504</v>
      </c>
    </row>
    <row r="157" spans="1:14" ht="15.75" x14ac:dyDescent="0.25">
      <c r="A157">
        <f t="shared" si="18"/>
        <v>149</v>
      </c>
      <c r="B157" t="s">
        <v>257</v>
      </c>
      <c r="C157" t="s">
        <v>255</v>
      </c>
      <c r="D157" t="s">
        <v>258</v>
      </c>
      <c r="E157" t="s">
        <v>25</v>
      </c>
      <c r="F157" t="s">
        <v>18</v>
      </c>
      <c r="G157" s="1">
        <v>20000</v>
      </c>
      <c r="H157" s="5">
        <f t="shared" si="22"/>
        <v>574.00019622000002</v>
      </c>
      <c r="J157" s="5">
        <f t="shared" si="21"/>
        <v>608.00033999999994</v>
      </c>
      <c r="K157">
        <v>25</v>
      </c>
      <c r="M157" s="1">
        <f t="shared" si="19"/>
        <v>1207.00053622</v>
      </c>
      <c r="N157" s="1">
        <f t="shared" si="20"/>
        <v>18792.999463780001</v>
      </c>
    </row>
    <row r="158" spans="1:14" ht="15.75" x14ac:dyDescent="0.25">
      <c r="A158">
        <f t="shared" si="18"/>
        <v>150</v>
      </c>
      <c r="B158" t="s">
        <v>259</v>
      </c>
      <c r="C158" t="s">
        <v>255</v>
      </c>
      <c r="D158" t="s">
        <v>260</v>
      </c>
      <c r="E158" t="s">
        <v>25</v>
      </c>
      <c r="F158" t="s">
        <v>18</v>
      </c>
      <c r="G158" s="1">
        <v>30000</v>
      </c>
      <c r="H158" s="5">
        <f t="shared" si="22"/>
        <v>861.00029433000009</v>
      </c>
      <c r="J158" s="5">
        <f t="shared" si="21"/>
        <v>912.00050999999996</v>
      </c>
      <c r="K158">
        <v>25</v>
      </c>
      <c r="M158" s="1">
        <f t="shared" si="19"/>
        <v>1798.0008043299999</v>
      </c>
      <c r="N158" s="1">
        <f t="shared" si="20"/>
        <v>28201.99919567</v>
      </c>
    </row>
    <row r="159" spans="1:14" ht="15.75" x14ac:dyDescent="0.25">
      <c r="A159">
        <f t="shared" si="18"/>
        <v>151</v>
      </c>
      <c r="B159" t="s">
        <v>261</v>
      </c>
      <c r="C159" t="s">
        <v>255</v>
      </c>
      <c r="D159" t="s">
        <v>248</v>
      </c>
      <c r="E159" t="s">
        <v>25</v>
      </c>
      <c r="F159" t="s">
        <v>18</v>
      </c>
      <c r="G159" s="1">
        <v>54000</v>
      </c>
      <c r="H159" s="5">
        <f t="shared" si="22"/>
        <v>1549.8005297940001</v>
      </c>
      <c r="I159" s="1">
        <v>2418.54</v>
      </c>
      <c r="J159" s="5">
        <f t="shared" si="21"/>
        <v>1641.6009179999999</v>
      </c>
      <c r="K159">
        <v>25</v>
      </c>
      <c r="L159" s="1">
        <v>1879.6</v>
      </c>
      <c r="M159" s="1">
        <f t="shared" si="19"/>
        <v>7514.5414477939994</v>
      </c>
      <c r="N159" s="1">
        <f t="shared" si="20"/>
        <v>46485.458552206001</v>
      </c>
    </row>
    <row r="160" spans="1:14" ht="15.75" x14ac:dyDescent="0.25">
      <c r="A160">
        <f t="shared" si="18"/>
        <v>152</v>
      </c>
      <c r="B160" t="s">
        <v>262</v>
      </c>
      <c r="C160" t="s">
        <v>255</v>
      </c>
      <c r="D160" t="s">
        <v>263</v>
      </c>
      <c r="E160" t="s">
        <v>25</v>
      </c>
      <c r="F160" t="s">
        <v>18</v>
      </c>
      <c r="G160" s="1">
        <v>21175</v>
      </c>
      <c r="H160" s="5">
        <f t="shared" si="22"/>
        <v>607.72270774792503</v>
      </c>
      <c r="J160" s="5">
        <f t="shared" si="21"/>
        <v>643.72035997499995</v>
      </c>
      <c r="K160">
        <v>25</v>
      </c>
      <c r="M160" s="1">
        <f t="shared" si="19"/>
        <v>1276.443067722925</v>
      </c>
      <c r="N160" s="1">
        <f t="shared" si="20"/>
        <v>19898.556932277075</v>
      </c>
    </row>
    <row r="161" spans="1:14" ht="15.75" x14ac:dyDescent="0.25">
      <c r="A161">
        <f t="shared" si="18"/>
        <v>153</v>
      </c>
      <c r="B161" t="s">
        <v>264</v>
      </c>
      <c r="C161" t="s">
        <v>255</v>
      </c>
      <c r="D161" t="s">
        <v>251</v>
      </c>
      <c r="E161" t="s">
        <v>25</v>
      </c>
      <c r="F161" t="s">
        <v>18</v>
      </c>
      <c r="G161" s="1">
        <v>11000</v>
      </c>
      <c r="H161" s="5">
        <f t="shared" si="22"/>
        <v>315.70010792100004</v>
      </c>
      <c r="J161" s="5">
        <f t="shared" si="21"/>
        <v>334.40018699999996</v>
      </c>
      <c r="K161">
        <v>25</v>
      </c>
      <c r="M161" s="1">
        <f t="shared" si="19"/>
        <v>675.100294921</v>
      </c>
      <c r="N161" s="1">
        <f t="shared" si="20"/>
        <v>10324.899705079</v>
      </c>
    </row>
    <row r="162" spans="1:14" ht="15.75" x14ac:dyDescent="0.25">
      <c r="A162">
        <f t="shared" si="18"/>
        <v>154</v>
      </c>
      <c r="B162" s="10" t="s">
        <v>294</v>
      </c>
      <c r="C162" t="s">
        <v>255</v>
      </c>
      <c r="D162" s="10" t="s">
        <v>265</v>
      </c>
      <c r="E162" t="s">
        <v>25</v>
      </c>
      <c r="F162" s="10" t="s">
        <v>18</v>
      </c>
      <c r="G162" s="1">
        <v>27000</v>
      </c>
      <c r="H162" s="5">
        <f t="shared" si="22"/>
        <v>774.90026489700006</v>
      </c>
      <c r="J162" s="5">
        <f t="shared" si="21"/>
        <v>820.80045899999993</v>
      </c>
      <c r="K162">
        <v>25</v>
      </c>
      <c r="M162" s="1">
        <f t="shared" si="19"/>
        <v>1620.700723897</v>
      </c>
      <c r="N162" s="1">
        <f t="shared" si="20"/>
        <v>25379.299276103</v>
      </c>
    </row>
    <row r="163" spans="1:14" ht="15.75" x14ac:dyDescent="0.25">
      <c r="A163">
        <f t="shared" si="18"/>
        <v>155</v>
      </c>
      <c r="B163" t="s">
        <v>295</v>
      </c>
      <c r="C163" t="s">
        <v>255</v>
      </c>
      <c r="D163" t="s">
        <v>251</v>
      </c>
      <c r="E163" t="s">
        <v>25</v>
      </c>
      <c r="F163" s="10" t="s">
        <v>18</v>
      </c>
      <c r="G163" s="1">
        <v>11000</v>
      </c>
      <c r="H163" s="5">
        <f t="shared" si="22"/>
        <v>315.70010792100004</v>
      </c>
      <c r="J163" s="5">
        <f t="shared" si="21"/>
        <v>334.40018699999996</v>
      </c>
      <c r="K163">
        <v>25</v>
      </c>
      <c r="M163" s="1">
        <f t="shared" si="19"/>
        <v>675.100294921</v>
      </c>
      <c r="N163" s="1">
        <f t="shared" si="20"/>
        <v>10324.899705079</v>
      </c>
    </row>
    <row r="164" spans="1:14" ht="15.75" x14ac:dyDescent="0.25">
      <c r="A164">
        <f t="shared" si="18"/>
        <v>156</v>
      </c>
      <c r="B164" t="s">
        <v>303</v>
      </c>
      <c r="C164" t="s">
        <v>255</v>
      </c>
      <c r="D164" t="s">
        <v>304</v>
      </c>
      <c r="E164" t="s">
        <v>25</v>
      </c>
      <c r="F164" s="10" t="s">
        <v>18</v>
      </c>
      <c r="G164" s="1">
        <v>11000</v>
      </c>
      <c r="H164" s="5">
        <f t="shared" si="22"/>
        <v>315.70010792100004</v>
      </c>
      <c r="J164" s="5">
        <f t="shared" si="21"/>
        <v>334.40018699999996</v>
      </c>
      <c r="K164">
        <v>25</v>
      </c>
      <c r="M164" s="1">
        <f t="shared" si="19"/>
        <v>675.100294921</v>
      </c>
      <c r="N164" s="1">
        <f t="shared" si="20"/>
        <v>10324.899705079</v>
      </c>
    </row>
    <row r="165" spans="1:14" ht="15.75" x14ac:dyDescent="0.25">
      <c r="A165">
        <f t="shared" si="18"/>
        <v>157</v>
      </c>
      <c r="B165" t="s">
        <v>266</v>
      </c>
      <c r="C165" t="s">
        <v>267</v>
      </c>
      <c r="D165" t="s">
        <v>268</v>
      </c>
      <c r="E165" t="s">
        <v>25</v>
      </c>
      <c r="F165" t="s">
        <v>18</v>
      </c>
      <c r="G165" s="1">
        <v>22990</v>
      </c>
      <c r="H165" s="5">
        <f t="shared" si="22"/>
        <v>659.8132255548901</v>
      </c>
      <c r="J165" s="5">
        <f t="shared" si="21"/>
        <v>698.89639082999997</v>
      </c>
      <c r="K165">
        <v>25</v>
      </c>
      <c r="M165" s="1">
        <f t="shared" si="19"/>
        <v>1383.7096163848901</v>
      </c>
      <c r="N165" s="1">
        <f t="shared" si="20"/>
        <v>21606.290383615109</v>
      </c>
    </row>
    <row r="166" spans="1:14" ht="15.75" x14ac:dyDescent="0.25">
      <c r="A166">
        <f t="shared" si="18"/>
        <v>158</v>
      </c>
      <c r="B166" t="s">
        <v>269</v>
      </c>
      <c r="C166" t="s">
        <v>270</v>
      </c>
      <c r="D166" t="s">
        <v>271</v>
      </c>
      <c r="E166" t="s">
        <v>25</v>
      </c>
      <c r="F166" t="s">
        <v>18</v>
      </c>
      <c r="G166" s="1">
        <v>10000</v>
      </c>
      <c r="H166" s="5">
        <f t="shared" si="22"/>
        <v>287.00009811000001</v>
      </c>
      <c r="J166" s="5">
        <f t="shared" si="21"/>
        <v>304.00016999999997</v>
      </c>
      <c r="K166">
        <v>25</v>
      </c>
      <c r="M166" s="1">
        <f t="shared" si="19"/>
        <v>616.00026810999998</v>
      </c>
      <c r="N166" s="1">
        <f t="shared" si="20"/>
        <v>9383.9997318900005</v>
      </c>
    </row>
    <row r="167" spans="1:14" ht="15.75" x14ac:dyDescent="0.25">
      <c r="A167">
        <f t="shared" si="18"/>
        <v>159</v>
      </c>
      <c r="B167" t="s">
        <v>272</v>
      </c>
      <c r="C167" t="s">
        <v>270</v>
      </c>
      <c r="D167" t="s">
        <v>58</v>
      </c>
      <c r="E167" t="s">
        <v>25</v>
      </c>
      <c r="F167" t="s">
        <v>18</v>
      </c>
      <c r="G167" s="1">
        <v>10000</v>
      </c>
      <c r="H167" s="5">
        <f t="shared" si="22"/>
        <v>287.00009811000001</v>
      </c>
      <c r="J167" s="5">
        <f t="shared" si="21"/>
        <v>304.00016999999997</v>
      </c>
      <c r="K167">
        <v>25</v>
      </c>
      <c r="M167" s="1">
        <f t="shared" ref="M167:M179" si="26">H167+I167+J167+K167+L167</f>
        <v>616.00026810999998</v>
      </c>
      <c r="N167" s="1">
        <f t="shared" ref="N167:N179" si="27">G167-M167</f>
        <v>9383.9997318900005</v>
      </c>
    </row>
    <row r="168" spans="1:14" ht="15.75" x14ac:dyDescent="0.25">
      <c r="A168">
        <f t="shared" si="18"/>
        <v>160</v>
      </c>
      <c r="B168" t="s">
        <v>273</v>
      </c>
      <c r="C168" t="s">
        <v>270</v>
      </c>
      <c r="D168" t="s">
        <v>274</v>
      </c>
      <c r="E168" t="s">
        <v>25</v>
      </c>
      <c r="F168" t="s">
        <v>18</v>
      </c>
      <c r="G168" s="1">
        <v>11550</v>
      </c>
      <c r="H168" s="5">
        <f t="shared" si="22"/>
        <v>331.48511331705004</v>
      </c>
      <c r="J168" s="5">
        <f t="shared" si="21"/>
        <v>351.12019634999996</v>
      </c>
      <c r="K168">
        <v>25</v>
      </c>
      <c r="M168" s="1">
        <f t="shared" si="26"/>
        <v>707.60530966705005</v>
      </c>
      <c r="N168" s="1">
        <f t="shared" si="27"/>
        <v>10842.394690332951</v>
      </c>
    </row>
    <row r="169" spans="1:14" ht="15.75" x14ac:dyDescent="0.25">
      <c r="A169">
        <f t="shared" si="18"/>
        <v>161</v>
      </c>
      <c r="B169" t="s">
        <v>275</v>
      </c>
      <c r="C169" t="s">
        <v>270</v>
      </c>
      <c r="D169" t="s">
        <v>126</v>
      </c>
      <c r="E169" t="s">
        <v>25</v>
      </c>
      <c r="F169" t="s">
        <v>26</v>
      </c>
      <c r="G169" s="1">
        <v>10340</v>
      </c>
      <c r="H169" s="5">
        <f t="shared" si="22"/>
        <v>296.75810144574001</v>
      </c>
      <c r="J169" s="5">
        <f t="shared" si="21"/>
        <v>314.33617577999996</v>
      </c>
      <c r="K169">
        <v>25</v>
      </c>
      <c r="M169" s="1">
        <f t="shared" si="26"/>
        <v>636.09427722573992</v>
      </c>
      <c r="N169" s="1">
        <f t="shared" si="27"/>
        <v>9703.9057227742596</v>
      </c>
    </row>
    <row r="170" spans="1:14" ht="15.75" x14ac:dyDescent="0.25">
      <c r="A170">
        <f t="shared" si="18"/>
        <v>162</v>
      </c>
      <c r="B170" t="s">
        <v>276</v>
      </c>
      <c r="C170" t="s">
        <v>270</v>
      </c>
      <c r="D170" t="s">
        <v>149</v>
      </c>
      <c r="E170" t="s">
        <v>25</v>
      </c>
      <c r="F170" t="s">
        <v>18</v>
      </c>
      <c r="G170" s="1">
        <v>10340</v>
      </c>
      <c r="H170" s="5">
        <f t="shared" si="22"/>
        <v>296.75810144574001</v>
      </c>
      <c r="J170" s="5">
        <f t="shared" si="21"/>
        <v>314.33617577999996</v>
      </c>
      <c r="K170">
        <v>25</v>
      </c>
      <c r="M170" s="1">
        <f t="shared" si="26"/>
        <v>636.09427722573992</v>
      </c>
      <c r="N170" s="1">
        <f t="shared" si="27"/>
        <v>9703.9057227742596</v>
      </c>
    </row>
    <row r="171" spans="1:14" ht="15.75" x14ac:dyDescent="0.25">
      <c r="A171">
        <f t="shared" si="18"/>
        <v>163</v>
      </c>
      <c r="B171" t="s">
        <v>277</v>
      </c>
      <c r="C171" t="s">
        <v>270</v>
      </c>
      <c r="D171" t="s">
        <v>126</v>
      </c>
      <c r="E171" t="s">
        <v>25</v>
      </c>
      <c r="F171" t="s">
        <v>26</v>
      </c>
      <c r="G171" s="1">
        <v>10340</v>
      </c>
      <c r="H171" s="5">
        <f t="shared" si="22"/>
        <v>296.75810144574001</v>
      </c>
      <c r="J171" s="5">
        <f t="shared" si="21"/>
        <v>314.33617577999996</v>
      </c>
      <c r="K171">
        <v>25</v>
      </c>
      <c r="M171" s="1">
        <f t="shared" si="26"/>
        <v>636.09427722573992</v>
      </c>
      <c r="N171" s="1">
        <f t="shared" si="27"/>
        <v>9703.9057227742596</v>
      </c>
    </row>
    <row r="172" spans="1:14" ht="15.75" x14ac:dyDescent="0.25">
      <c r="A172">
        <f t="shared" si="18"/>
        <v>164</v>
      </c>
      <c r="B172" t="s">
        <v>278</v>
      </c>
      <c r="C172" t="s">
        <v>270</v>
      </c>
      <c r="D172" t="s">
        <v>159</v>
      </c>
      <c r="E172" t="s">
        <v>25</v>
      </c>
      <c r="F172" t="s">
        <v>18</v>
      </c>
      <c r="G172" s="1">
        <v>10340</v>
      </c>
      <c r="H172" s="5">
        <f t="shared" si="22"/>
        <v>296.75810144574001</v>
      </c>
      <c r="J172" s="5">
        <f t="shared" si="21"/>
        <v>314.33617577999996</v>
      </c>
      <c r="K172">
        <v>25</v>
      </c>
      <c r="M172" s="1">
        <f t="shared" si="26"/>
        <v>636.09427722573992</v>
      </c>
      <c r="N172" s="1">
        <f t="shared" si="27"/>
        <v>9703.9057227742596</v>
      </c>
    </row>
    <row r="173" spans="1:14" ht="15.75" x14ac:dyDescent="0.25">
      <c r="A173">
        <f t="shared" si="18"/>
        <v>165</v>
      </c>
      <c r="B173" t="s">
        <v>279</v>
      </c>
      <c r="C173" t="s">
        <v>270</v>
      </c>
      <c r="D173" t="s">
        <v>126</v>
      </c>
      <c r="E173" t="s">
        <v>25</v>
      </c>
      <c r="F173" t="s">
        <v>18</v>
      </c>
      <c r="G173" s="1">
        <v>10340</v>
      </c>
      <c r="H173" s="5">
        <f t="shared" si="22"/>
        <v>296.75810144574001</v>
      </c>
      <c r="J173" s="5">
        <f t="shared" si="21"/>
        <v>314.33617577999996</v>
      </c>
      <c r="K173">
        <v>25</v>
      </c>
      <c r="M173" s="1">
        <f t="shared" si="26"/>
        <v>636.09427722573992</v>
      </c>
      <c r="N173" s="1">
        <f t="shared" si="27"/>
        <v>9703.9057227742596</v>
      </c>
    </row>
    <row r="174" spans="1:14" ht="15.75" x14ac:dyDescent="0.25">
      <c r="A174">
        <f t="shared" si="18"/>
        <v>166</v>
      </c>
      <c r="B174" t="s">
        <v>280</v>
      </c>
      <c r="C174" t="s">
        <v>270</v>
      </c>
      <c r="D174" t="s">
        <v>126</v>
      </c>
      <c r="E174" t="s">
        <v>25</v>
      </c>
      <c r="F174" t="s">
        <v>26</v>
      </c>
      <c r="G174" s="1">
        <v>10340</v>
      </c>
      <c r="H174" s="5">
        <f t="shared" si="22"/>
        <v>296.75810144574001</v>
      </c>
      <c r="J174" s="5">
        <f t="shared" si="21"/>
        <v>314.33617577999996</v>
      </c>
      <c r="K174">
        <v>25</v>
      </c>
      <c r="M174" s="1">
        <f t="shared" si="26"/>
        <v>636.09427722573992</v>
      </c>
      <c r="N174" s="1">
        <f t="shared" si="27"/>
        <v>9703.9057227742596</v>
      </c>
    </row>
    <row r="175" spans="1:14" ht="15.75" x14ac:dyDescent="0.25">
      <c r="A175">
        <f t="shared" si="18"/>
        <v>167</v>
      </c>
      <c r="B175" t="s">
        <v>281</v>
      </c>
      <c r="C175" t="s">
        <v>270</v>
      </c>
      <c r="D175" t="s">
        <v>183</v>
      </c>
      <c r="E175" t="s">
        <v>25</v>
      </c>
      <c r="F175" t="s">
        <v>18</v>
      </c>
      <c r="G175" s="1">
        <v>10000</v>
      </c>
      <c r="H175" s="5">
        <f t="shared" si="22"/>
        <v>287.00009811000001</v>
      </c>
      <c r="J175" s="5">
        <f t="shared" si="21"/>
        <v>304.00016999999997</v>
      </c>
      <c r="K175">
        <v>25</v>
      </c>
      <c r="M175" s="1">
        <f t="shared" si="26"/>
        <v>616.00026810999998</v>
      </c>
      <c r="N175" s="1">
        <f t="shared" si="27"/>
        <v>9383.9997318900005</v>
      </c>
    </row>
    <row r="176" spans="1:14" ht="15.75" x14ac:dyDescent="0.25">
      <c r="A176">
        <f t="shared" si="18"/>
        <v>168</v>
      </c>
      <c r="B176" t="s">
        <v>282</v>
      </c>
      <c r="C176" t="s">
        <v>270</v>
      </c>
      <c r="D176" t="s">
        <v>283</v>
      </c>
      <c r="E176" t="s">
        <v>25</v>
      </c>
      <c r="F176" t="s">
        <v>18</v>
      </c>
      <c r="G176" s="1">
        <v>10340</v>
      </c>
      <c r="H176" s="5">
        <f t="shared" si="22"/>
        <v>296.75810144574001</v>
      </c>
      <c r="J176" s="5">
        <f t="shared" si="21"/>
        <v>314.33617577999996</v>
      </c>
      <c r="K176">
        <v>25</v>
      </c>
      <c r="M176" s="1">
        <f t="shared" si="26"/>
        <v>636.09427722573992</v>
      </c>
      <c r="N176" s="1">
        <f t="shared" si="27"/>
        <v>9703.9057227742596</v>
      </c>
    </row>
    <row r="177" spans="1:14" ht="15.75" x14ac:dyDescent="0.25">
      <c r="A177">
        <f t="shared" si="18"/>
        <v>169</v>
      </c>
      <c r="B177" t="s">
        <v>284</v>
      </c>
      <c r="C177" t="s">
        <v>270</v>
      </c>
      <c r="D177" t="s">
        <v>197</v>
      </c>
      <c r="E177" t="s">
        <v>25</v>
      </c>
      <c r="F177" t="s">
        <v>18</v>
      </c>
      <c r="G177" s="1">
        <v>14300</v>
      </c>
      <c r="H177" s="5">
        <f t="shared" si="22"/>
        <v>410.41014029730002</v>
      </c>
      <c r="J177" s="5">
        <f t="shared" si="21"/>
        <v>434.72024309999995</v>
      </c>
      <c r="K177">
        <v>25</v>
      </c>
      <c r="M177" s="1">
        <f t="shared" si="26"/>
        <v>870.13038339729997</v>
      </c>
      <c r="N177" s="1">
        <f t="shared" si="27"/>
        <v>13429.8696166027</v>
      </c>
    </row>
    <row r="178" spans="1:14" ht="15.75" x14ac:dyDescent="0.25">
      <c r="A178">
        <f t="shared" si="18"/>
        <v>170</v>
      </c>
      <c r="B178" t="s">
        <v>285</v>
      </c>
      <c r="C178" t="s">
        <v>270</v>
      </c>
      <c r="D178" t="s">
        <v>286</v>
      </c>
      <c r="E178" t="s">
        <v>25</v>
      </c>
      <c r="F178" t="s">
        <v>18</v>
      </c>
      <c r="G178" s="1">
        <v>13200</v>
      </c>
      <c r="H178" s="5">
        <f t="shared" si="22"/>
        <v>378.84012950520003</v>
      </c>
      <c r="J178" s="5">
        <f t="shared" si="21"/>
        <v>401.28022439999995</v>
      </c>
      <c r="K178">
        <v>25</v>
      </c>
      <c r="M178" s="1">
        <f t="shared" si="26"/>
        <v>805.12035390519998</v>
      </c>
      <c r="N178" s="1">
        <f t="shared" si="27"/>
        <v>12394.8796460948</v>
      </c>
    </row>
    <row r="179" spans="1:14" ht="15.75" x14ac:dyDescent="0.25">
      <c r="A179">
        <f t="shared" si="18"/>
        <v>171</v>
      </c>
      <c r="B179" t="s">
        <v>287</v>
      </c>
      <c r="C179" t="s">
        <v>270</v>
      </c>
      <c r="D179" t="s">
        <v>126</v>
      </c>
      <c r="E179" t="s">
        <v>25</v>
      </c>
      <c r="F179" t="s">
        <v>26</v>
      </c>
      <c r="G179" s="1">
        <v>13200</v>
      </c>
      <c r="H179" s="5">
        <f t="shared" si="22"/>
        <v>378.84012950520003</v>
      </c>
      <c r="J179" s="5">
        <f t="shared" si="21"/>
        <v>401.28022439999995</v>
      </c>
      <c r="K179">
        <v>25</v>
      </c>
      <c r="M179" s="1">
        <f t="shared" si="26"/>
        <v>805.12035390519998</v>
      </c>
      <c r="N179" s="1">
        <f t="shared" si="27"/>
        <v>12394.8796460948</v>
      </c>
    </row>
    <row r="180" spans="1:14" x14ac:dyDescent="0.25">
      <c r="E180" s="11" t="s">
        <v>288</v>
      </c>
      <c r="F180" s="11"/>
      <c r="G180" s="12">
        <f t="shared" ref="G180:N180" si="28">SUM(G9:G179)</f>
        <v>4509042.0999999996</v>
      </c>
      <c r="H180" s="12">
        <f t="shared" si="28"/>
        <v>129409.55250821219</v>
      </c>
      <c r="I180" s="12">
        <f t="shared" si="28"/>
        <v>199525.08999999997</v>
      </c>
      <c r="J180" s="12">
        <f t="shared" si="28"/>
        <v>135706.82835921584</v>
      </c>
      <c r="K180" s="12">
        <f t="shared" si="28"/>
        <v>4275</v>
      </c>
      <c r="L180" s="12">
        <f t="shared" si="28"/>
        <v>42294.920000000006</v>
      </c>
      <c r="M180" s="12">
        <f t="shared" si="28"/>
        <v>511211.39086742816</v>
      </c>
      <c r="N180" s="12">
        <f t="shared" si="28"/>
        <v>3997830.7091325722</v>
      </c>
    </row>
    <row r="184" spans="1:14" ht="15" customHeight="1" x14ac:dyDescent="0.25">
      <c r="A184" s="13" t="s">
        <v>305</v>
      </c>
      <c r="B184" s="13" t="s">
        <v>305</v>
      </c>
      <c r="C184" s="13" t="s">
        <v>305</v>
      </c>
      <c r="D184" s="13" t="s">
        <v>305</v>
      </c>
      <c r="E184" s="53" t="s">
        <v>306</v>
      </c>
      <c r="F184" s="49" t="s">
        <v>305</v>
      </c>
      <c r="G184" s="49" t="s">
        <v>305</v>
      </c>
      <c r="H184" s="49" t="s">
        <v>305</v>
      </c>
      <c r="I184" s="49" t="s">
        <v>305</v>
      </c>
      <c r="J184" s="14" t="s">
        <v>307</v>
      </c>
      <c r="K184" s="15" t="s">
        <v>308</v>
      </c>
      <c r="L184" s="16">
        <v>14</v>
      </c>
      <c r="M184" s="13"/>
    </row>
    <row r="185" spans="1:14" ht="15" customHeight="1" x14ac:dyDescent="0.25">
      <c r="A185" s="13" t="s">
        <v>305</v>
      </c>
      <c r="B185" s="54" t="s">
        <v>371</v>
      </c>
      <c r="C185" s="49" t="s">
        <v>305</v>
      </c>
      <c r="E185" s="44" t="s">
        <v>309</v>
      </c>
      <c r="F185" s="45" t="s">
        <v>305</v>
      </c>
      <c r="G185" s="45" t="s">
        <v>305</v>
      </c>
      <c r="H185" s="45" t="s">
        <v>305</v>
      </c>
      <c r="I185" s="45" t="s">
        <v>305</v>
      </c>
      <c r="J185" s="45" t="s">
        <v>305</v>
      </c>
      <c r="K185" s="45" t="s">
        <v>305</v>
      </c>
      <c r="L185" s="45" t="s">
        <v>305</v>
      </c>
      <c r="M185" s="13"/>
    </row>
    <row r="186" spans="1:14" ht="15" customHeight="1" x14ac:dyDescent="0.25">
      <c r="A186" s="13" t="s">
        <v>305</v>
      </c>
      <c r="B186" s="55" t="s">
        <v>310</v>
      </c>
      <c r="C186" s="49" t="s">
        <v>305</v>
      </c>
      <c r="D186" s="49" t="s">
        <v>305</v>
      </c>
      <c r="E186" s="49" t="s">
        <v>305</v>
      </c>
      <c r="F186" s="49" t="s">
        <v>305</v>
      </c>
      <c r="G186" s="49" t="s">
        <v>305</v>
      </c>
      <c r="H186" s="49" t="s">
        <v>305</v>
      </c>
      <c r="I186" s="49" t="s">
        <v>305</v>
      </c>
      <c r="J186" s="49" t="s">
        <v>305</v>
      </c>
      <c r="K186" s="49" t="s">
        <v>305</v>
      </c>
      <c r="L186" s="49" t="s">
        <v>305</v>
      </c>
      <c r="M186" s="13"/>
    </row>
    <row r="187" spans="1:14" ht="15" customHeight="1" x14ac:dyDescent="0.25">
      <c r="A187" s="13" t="s">
        <v>305</v>
      </c>
      <c r="B187" s="50" t="s">
        <v>372</v>
      </c>
      <c r="C187" s="49" t="s">
        <v>305</v>
      </c>
      <c r="D187" s="49" t="s">
        <v>305</v>
      </c>
      <c r="E187" s="49" t="s">
        <v>305</v>
      </c>
      <c r="F187" s="49" t="s">
        <v>305</v>
      </c>
      <c r="G187" s="49" t="s">
        <v>305</v>
      </c>
      <c r="H187" s="49" t="s">
        <v>305</v>
      </c>
      <c r="I187" s="49" t="s">
        <v>305</v>
      </c>
      <c r="J187" s="49" t="s">
        <v>305</v>
      </c>
      <c r="K187" s="49" t="s">
        <v>305</v>
      </c>
      <c r="L187" s="49" t="s">
        <v>305</v>
      </c>
      <c r="M187" s="13"/>
    </row>
    <row r="188" spans="1:14" ht="15" customHeight="1" x14ac:dyDescent="0.25">
      <c r="A188" s="13" t="s">
        <v>305</v>
      </c>
      <c r="B188" s="13" t="s">
        <v>305</v>
      </c>
      <c r="C188" s="19" t="s">
        <v>311</v>
      </c>
      <c r="D188" s="19" t="s">
        <v>312</v>
      </c>
      <c r="E188" s="19" t="s">
        <v>313</v>
      </c>
      <c r="F188" s="15" t="s">
        <v>314</v>
      </c>
      <c r="G188" s="19" t="s">
        <v>315</v>
      </c>
      <c r="H188" s="20" t="s">
        <v>316</v>
      </c>
      <c r="I188" s="19" t="s">
        <v>317</v>
      </c>
      <c r="J188" s="48" t="s">
        <v>318</v>
      </c>
      <c r="K188" s="49" t="s">
        <v>305</v>
      </c>
      <c r="L188" s="49" t="s">
        <v>305</v>
      </c>
      <c r="M188" s="13"/>
    </row>
    <row r="189" spans="1:14" ht="15" customHeight="1" thickBot="1" x14ac:dyDescent="0.3">
      <c r="A189" s="21" t="s">
        <v>319</v>
      </c>
      <c r="B189" s="17" t="s">
        <v>320</v>
      </c>
      <c r="C189" s="18" t="s">
        <v>321</v>
      </c>
      <c r="D189" s="13" t="s">
        <v>305</v>
      </c>
      <c r="E189" s="50" t="s">
        <v>322</v>
      </c>
      <c r="F189" s="49" t="s">
        <v>305</v>
      </c>
      <c r="G189" s="13" t="s">
        <v>305</v>
      </c>
      <c r="H189" s="13" t="s">
        <v>305</v>
      </c>
      <c r="I189" s="18" t="s">
        <v>323</v>
      </c>
      <c r="J189" s="22" t="s">
        <v>324</v>
      </c>
      <c r="K189" s="13" t="s">
        <v>305</v>
      </c>
      <c r="L189" s="13" t="s">
        <v>305</v>
      </c>
      <c r="M189" s="13"/>
    </row>
    <row r="190" spans="1:14" ht="15" customHeight="1" thickTop="1" x14ac:dyDescent="0.25">
      <c r="A190" s="23" t="s">
        <v>325</v>
      </c>
      <c r="B190" s="24">
        <v>499999984</v>
      </c>
      <c r="C190" s="56" t="s">
        <v>326</v>
      </c>
      <c r="D190" s="57" t="s">
        <v>305</v>
      </c>
      <c r="E190" s="56" t="s">
        <v>327</v>
      </c>
      <c r="F190" s="57" t="s">
        <v>305</v>
      </c>
      <c r="G190" s="57" t="s">
        <v>305</v>
      </c>
      <c r="H190" s="57" t="s">
        <v>305</v>
      </c>
      <c r="I190" s="26">
        <v>199525.09</v>
      </c>
      <c r="J190" s="23" t="s">
        <v>328</v>
      </c>
      <c r="K190" s="25" t="s">
        <v>305</v>
      </c>
      <c r="L190" s="27" t="s">
        <v>305</v>
      </c>
      <c r="M190" s="13"/>
    </row>
    <row r="191" spans="1:14" ht="15" customHeight="1" x14ac:dyDescent="0.25">
      <c r="A191" s="16" t="s">
        <v>329</v>
      </c>
      <c r="B191" s="15">
        <v>430149462</v>
      </c>
      <c r="C191" s="51" t="s">
        <v>330</v>
      </c>
      <c r="D191" s="52" t="s">
        <v>305</v>
      </c>
      <c r="E191" s="51" t="s">
        <v>331</v>
      </c>
      <c r="F191" s="52" t="s">
        <v>305</v>
      </c>
      <c r="G191" s="52" t="s">
        <v>305</v>
      </c>
      <c r="H191" s="52" t="s">
        <v>305</v>
      </c>
      <c r="I191" s="28">
        <v>4275</v>
      </c>
      <c r="J191" s="16" t="s">
        <v>332</v>
      </c>
      <c r="K191" s="27" t="s">
        <v>305</v>
      </c>
      <c r="L191" s="27" t="s">
        <v>305</v>
      </c>
      <c r="M191" s="13"/>
    </row>
    <row r="192" spans="1:14" ht="15" customHeight="1" x14ac:dyDescent="0.25">
      <c r="A192" s="16" t="s">
        <v>333</v>
      </c>
      <c r="B192" s="15">
        <v>430149454</v>
      </c>
      <c r="C192" s="51" t="s">
        <v>334</v>
      </c>
      <c r="D192" s="52" t="s">
        <v>305</v>
      </c>
      <c r="E192" s="51" t="s">
        <v>335</v>
      </c>
      <c r="F192" s="52" t="s">
        <v>305</v>
      </c>
      <c r="G192" s="52" t="s">
        <v>305</v>
      </c>
      <c r="H192" s="52" t="s">
        <v>305</v>
      </c>
      <c r="I192" s="28">
        <v>129409.55</v>
      </c>
      <c r="J192" s="16" t="s">
        <v>336</v>
      </c>
      <c r="K192" s="27" t="s">
        <v>305</v>
      </c>
      <c r="L192" s="27" t="s">
        <v>305</v>
      </c>
      <c r="M192" s="13"/>
    </row>
    <row r="193" spans="1:13" ht="15" customHeight="1" x14ac:dyDescent="0.25">
      <c r="A193" s="16" t="s">
        <v>337</v>
      </c>
      <c r="B193" s="15">
        <v>430149454</v>
      </c>
      <c r="C193" s="51" t="s">
        <v>334</v>
      </c>
      <c r="D193" s="52" t="s">
        <v>305</v>
      </c>
      <c r="E193" s="51" t="s">
        <v>338</v>
      </c>
      <c r="F193" s="52" t="s">
        <v>305</v>
      </c>
      <c r="G193" s="52" t="s">
        <v>305</v>
      </c>
      <c r="H193" s="52" t="s">
        <v>305</v>
      </c>
      <c r="I193" s="28">
        <v>135706.82999999999</v>
      </c>
      <c r="J193" s="16" t="s">
        <v>339</v>
      </c>
      <c r="K193" s="27" t="s">
        <v>305</v>
      </c>
      <c r="L193" s="27" t="s">
        <v>305</v>
      </c>
      <c r="M193" s="13"/>
    </row>
    <row r="194" spans="1:13" ht="15" customHeight="1" x14ac:dyDescent="0.25">
      <c r="A194" s="16" t="s">
        <v>340</v>
      </c>
      <c r="B194" s="15">
        <v>430149454</v>
      </c>
      <c r="C194" s="51" t="s">
        <v>334</v>
      </c>
      <c r="D194" s="52" t="s">
        <v>305</v>
      </c>
      <c r="E194" s="51" t="s">
        <v>341</v>
      </c>
      <c r="F194" s="52" t="s">
        <v>305</v>
      </c>
      <c r="G194" s="52" t="s">
        <v>305</v>
      </c>
      <c r="H194" s="27" t="s">
        <v>305</v>
      </c>
      <c r="I194" s="28">
        <v>9598.9</v>
      </c>
      <c r="J194" s="16" t="s">
        <v>342</v>
      </c>
      <c r="K194" s="27" t="s">
        <v>305</v>
      </c>
      <c r="L194" s="27" t="s">
        <v>305</v>
      </c>
      <c r="M194" s="13"/>
    </row>
    <row r="195" spans="1:13" ht="15" customHeight="1" x14ac:dyDescent="0.25">
      <c r="A195" s="16" t="s">
        <v>343</v>
      </c>
      <c r="B195" s="15">
        <v>401516454</v>
      </c>
      <c r="C195" s="15" t="s">
        <v>344</v>
      </c>
      <c r="D195" s="27" t="s">
        <v>305</v>
      </c>
      <c r="E195" s="51" t="s">
        <v>345</v>
      </c>
      <c r="F195" s="52" t="s">
        <v>305</v>
      </c>
      <c r="G195" s="52" t="s">
        <v>305</v>
      </c>
      <c r="H195" s="52" t="s">
        <v>305</v>
      </c>
      <c r="I195" s="28">
        <v>27486.02</v>
      </c>
      <c r="J195" s="16" t="s">
        <v>346</v>
      </c>
      <c r="K195" s="27" t="s">
        <v>305</v>
      </c>
      <c r="L195" s="27" t="s">
        <v>305</v>
      </c>
      <c r="M195" s="13"/>
    </row>
    <row r="196" spans="1:13" ht="15" customHeight="1" x14ac:dyDescent="0.25">
      <c r="A196" s="16" t="s">
        <v>347</v>
      </c>
      <c r="B196" s="15">
        <v>430149462</v>
      </c>
      <c r="C196" s="51" t="s">
        <v>330</v>
      </c>
      <c r="D196" s="52" t="s">
        <v>305</v>
      </c>
      <c r="E196" s="51" t="s">
        <v>348</v>
      </c>
      <c r="F196" s="52" t="s">
        <v>305</v>
      </c>
      <c r="G196" s="52" t="s">
        <v>305</v>
      </c>
      <c r="H196" s="52" t="s">
        <v>305</v>
      </c>
      <c r="I196" s="28">
        <v>5210</v>
      </c>
      <c r="J196" s="16" t="s">
        <v>349</v>
      </c>
      <c r="K196" s="27" t="s">
        <v>305</v>
      </c>
      <c r="L196" s="27" t="s">
        <v>305</v>
      </c>
      <c r="M196" s="13"/>
    </row>
    <row r="197" spans="1:13" ht="15" customHeight="1" x14ac:dyDescent="0.25">
      <c r="A197" s="27" t="s">
        <v>305</v>
      </c>
      <c r="B197" s="15">
        <v>43014945400</v>
      </c>
      <c r="C197" s="51" t="s">
        <v>334</v>
      </c>
      <c r="D197" s="52" t="s">
        <v>305</v>
      </c>
      <c r="E197" s="51" t="s">
        <v>350</v>
      </c>
      <c r="F197" s="52" t="s">
        <v>305</v>
      </c>
      <c r="G197" s="52" t="s">
        <v>305</v>
      </c>
      <c r="H197" s="52" t="s">
        <v>305</v>
      </c>
      <c r="I197" s="28">
        <v>320141.99</v>
      </c>
      <c r="J197" s="16" t="s">
        <v>351</v>
      </c>
      <c r="K197" s="27" t="s">
        <v>305</v>
      </c>
      <c r="L197" s="27" t="s">
        <v>305</v>
      </c>
      <c r="M197" s="13"/>
    </row>
    <row r="198" spans="1:13" ht="15" customHeight="1" x14ac:dyDescent="0.25">
      <c r="A198" s="27" t="s">
        <v>305</v>
      </c>
      <c r="B198" s="15">
        <v>43014945400</v>
      </c>
      <c r="C198" s="51" t="s">
        <v>334</v>
      </c>
      <c r="D198" s="52" t="s">
        <v>305</v>
      </c>
      <c r="E198" s="51" t="s">
        <v>352</v>
      </c>
      <c r="F198" s="52" t="s">
        <v>305</v>
      </c>
      <c r="G198" s="52" t="s">
        <v>305</v>
      </c>
      <c r="H198" s="52" t="s">
        <v>305</v>
      </c>
      <c r="I198" s="28">
        <v>47083.45</v>
      </c>
      <c r="J198" s="16" t="s">
        <v>353</v>
      </c>
      <c r="K198" s="27" t="s">
        <v>305</v>
      </c>
      <c r="L198" s="27" t="s">
        <v>305</v>
      </c>
      <c r="M198" s="13"/>
    </row>
    <row r="199" spans="1:13" ht="15" customHeight="1" x14ac:dyDescent="0.25">
      <c r="A199" s="27" t="s">
        <v>305</v>
      </c>
      <c r="B199" s="29">
        <v>43014945400</v>
      </c>
      <c r="C199" s="58" t="s">
        <v>334</v>
      </c>
      <c r="D199" s="52" t="s">
        <v>305</v>
      </c>
      <c r="E199" s="58" t="s">
        <v>354</v>
      </c>
      <c r="F199" s="52" t="s">
        <v>305</v>
      </c>
      <c r="G199" s="52" t="s">
        <v>305</v>
      </c>
      <c r="H199" s="52" t="s">
        <v>305</v>
      </c>
      <c r="I199" s="30">
        <v>316500.45</v>
      </c>
      <c r="J199" s="31" t="s">
        <v>355</v>
      </c>
      <c r="K199" s="27" t="s">
        <v>305</v>
      </c>
      <c r="L199" s="27" t="s">
        <v>305</v>
      </c>
      <c r="M199" s="13"/>
    </row>
    <row r="200" spans="1:13" ht="15" customHeight="1" x14ac:dyDescent="0.25">
      <c r="A200" s="13" t="s">
        <v>305</v>
      </c>
      <c r="B200" s="13" t="s">
        <v>305</v>
      </c>
      <c r="C200" s="32" t="s">
        <v>356</v>
      </c>
      <c r="D200" s="13" t="s">
        <v>305</v>
      </c>
      <c r="E200" s="13" t="s">
        <v>305</v>
      </c>
      <c r="F200" s="13" t="s">
        <v>305</v>
      </c>
      <c r="G200" s="13" t="s">
        <v>305</v>
      </c>
      <c r="H200" s="13" t="s">
        <v>305</v>
      </c>
      <c r="I200" s="33">
        <v>511211.39</v>
      </c>
      <c r="J200" s="13" t="s">
        <v>305</v>
      </c>
      <c r="K200" s="13" t="s">
        <v>305</v>
      </c>
      <c r="L200" s="13" t="s">
        <v>305</v>
      </c>
      <c r="M200" s="13"/>
    </row>
    <row r="201" spans="1:13" ht="15" customHeight="1" x14ac:dyDescent="0.25">
      <c r="A201" s="13" t="s">
        <v>305</v>
      </c>
      <c r="B201" s="13" t="s">
        <v>305</v>
      </c>
      <c r="C201" s="32" t="s">
        <v>357</v>
      </c>
      <c r="D201" s="13" t="s">
        <v>305</v>
      </c>
      <c r="E201" s="13" t="s">
        <v>305</v>
      </c>
      <c r="F201" s="13" t="s">
        <v>305</v>
      </c>
      <c r="G201" s="13" t="s">
        <v>305</v>
      </c>
      <c r="H201" s="13" t="s">
        <v>305</v>
      </c>
      <c r="I201" s="34">
        <v>3997830.71</v>
      </c>
      <c r="J201" s="13" t="s">
        <v>305</v>
      </c>
      <c r="K201" s="13" t="s">
        <v>305</v>
      </c>
      <c r="L201" s="13" t="s">
        <v>305</v>
      </c>
      <c r="M201" s="13"/>
    </row>
    <row r="202" spans="1:13" ht="15" customHeight="1" x14ac:dyDescent="0.25">
      <c r="A202" s="13" t="s">
        <v>305</v>
      </c>
      <c r="B202" s="13" t="s">
        <v>305</v>
      </c>
      <c r="C202" s="32" t="s">
        <v>358</v>
      </c>
      <c r="D202" s="13" t="s">
        <v>305</v>
      </c>
      <c r="E202" s="13" t="s">
        <v>305</v>
      </c>
      <c r="F202" s="13" t="s">
        <v>305</v>
      </c>
      <c r="G202" s="13" t="s">
        <v>305</v>
      </c>
      <c r="H202" s="13" t="s">
        <v>305</v>
      </c>
      <c r="I202" s="35">
        <v>4509042.0999999996</v>
      </c>
      <c r="J202" s="13" t="s">
        <v>305</v>
      </c>
      <c r="K202" s="13" t="s">
        <v>305</v>
      </c>
      <c r="L202" s="13" t="s">
        <v>305</v>
      </c>
      <c r="M202" s="13"/>
    </row>
    <row r="203" spans="1:13" ht="15" customHeight="1" x14ac:dyDescent="0.25">
      <c r="A203" s="13" t="s">
        <v>305</v>
      </c>
      <c r="B203" s="13" t="s">
        <v>305</v>
      </c>
      <c r="C203" s="32" t="s">
        <v>359</v>
      </c>
      <c r="D203" s="13" t="s">
        <v>305</v>
      </c>
      <c r="E203" s="13" t="s">
        <v>305</v>
      </c>
      <c r="F203" s="13" t="s">
        <v>305</v>
      </c>
      <c r="G203" s="13" t="s">
        <v>305</v>
      </c>
      <c r="H203" s="13" t="s">
        <v>305</v>
      </c>
      <c r="I203" s="33">
        <v>4509042.0999999996</v>
      </c>
      <c r="J203" s="13" t="s">
        <v>305</v>
      </c>
      <c r="K203" s="13" t="s">
        <v>305</v>
      </c>
      <c r="L203" s="13" t="s">
        <v>305</v>
      </c>
      <c r="M203" s="13"/>
    </row>
    <row r="204" spans="1:13" ht="15" customHeight="1" x14ac:dyDescent="0.25">
      <c r="A204" s="13"/>
      <c r="B204" s="13"/>
      <c r="C204" s="32"/>
      <c r="D204" s="13"/>
      <c r="E204" s="13"/>
      <c r="F204" s="13"/>
      <c r="G204" s="13"/>
      <c r="H204" s="13"/>
      <c r="I204" s="47"/>
      <c r="J204" s="13"/>
      <c r="K204" s="13"/>
      <c r="L204" s="13"/>
      <c r="M204" s="13"/>
    </row>
    <row r="205" spans="1:13" ht="15" customHeight="1" x14ac:dyDescent="0.25">
      <c r="A205" s="27" t="s">
        <v>305</v>
      </c>
      <c r="B205" s="27" t="s">
        <v>305</v>
      </c>
      <c r="C205" s="36" t="s">
        <v>360</v>
      </c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ht="15" customHeight="1" x14ac:dyDescent="0.25">
      <c r="A206" s="27" t="s">
        <v>305</v>
      </c>
      <c r="B206" s="37" t="s">
        <v>361</v>
      </c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ht="15" customHeight="1" x14ac:dyDescent="0.25">
      <c r="A207" s="27" t="s">
        <v>305</v>
      </c>
      <c r="B207" s="36" t="s">
        <v>362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ht="15" customHeight="1" x14ac:dyDescent="0.25">
      <c r="A208" s="27"/>
      <c r="B208" s="36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ht="15" customHeight="1" x14ac:dyDescent="0.25">
      <c r="A209" s="38" t="s">
        <v>305</v>
      </c>
      <c r="B209" s="39" t="s">
        <v>363</v>
      </c>
      <c r="D209" s="39" t="s">
        <v>363</v>
      </c>
      <c r="F209" s="39" t="s">
        <v>363</v>
      </c>
      <c r="G209" s="38"/>
      <c r="H209" s="27" t="s">
        <v>305</v>
      </c>
      <c r="J209" s="39" t="s">
        <v>363</v>
      </c>
      <c r="K209" s="13"/>
      <c r="L209" s="13"/>
      <c r="M209" s="13"/>
    </row>
    <row r="210" spans="1:13" ht="15" customHeight="1" x14ac:dyDescent="0.25">
      <c r="A210" s="40" t="s">
        <v>305</v>
      </c>
      <c r="B210" s="40" t="s">
        <v>305</v>
      </c>
      <c r="D210" s="41" t="s">
        <v>364</v>
      </c>
      <c r="F210" s="41" t="s">
        <v>365</v>
      </c>
      <c r="G210" s="40"/>
      <c r="H210" s="27"/>
      <c r="J210" s="46" t="s">
        <v>366</v>
      </c>
      <c r="K210" s="13"/>
      <c r="L210" s="13"/>
      <c r="M210" s="13"/>
    </row>
    <row r="211" spans="1:13" ht="15" customHeight="1" x14ac:dyDescent="0.25">
      <c r="A211" s="42" t="s">
        <v>305</v>
      </c>
      <c r="B211" s="42" t="s">
        <v>305</v>
      </c>
      <c r="D211" s="43" t="s">
        <v>367</v>
      </c>
      <c r="F211" s="43" t="s">
        <v>368</v>
      </c>
      <c r="G211" s="42"/>
      <c r="H211" s="42"/>
      <c r="J211" s="43" t="s">
        <v>369</v>
      </c>
      <c r="K211" s="13"/>
      <c r="L211" s="13"/>
      <c r="M211" s="13"/>
    </row>
  </sheetData>
  <autoFilter ref="A8:N32" xr:uid="{00000000-0009-0000-0000-000000000000}"/>
  <mergeCells count="25">
    <mergeCell ref="C199:D199"/>
    <mergeCell ref="E199:H199"/>
    <mergeCell ref="C196:D196"/>
    <mergeCell ref="E196:H196"/>
    <mergeCell ref="C197:D197"/>
    <mergeCell ref="E197:H197"/>
    <mergeCell ref="C198:D198"/>
    <mergeCell ref="E198:H198"/>
    <mergeCell ref="E184:I184"/>
    <mergeCell ref="B185:C185"/>
    <mergeCell ref="B186:L186"/>
    <mergeCell ref="B187:L187"/>
    <mergeCell ref="E195:H195"/>
    <mergeCell ref="C190:D190"/>
    <mergeCell ref="E190:H190"/>
    <mergeCell ref="C191:D191"/>
    <mergeCell ref="E191:H191"/>
    <mergeCell ref="C192:D192"/>
    <mergeCell ref="E192:H192"/>
    <mergeCell ref="C193:D193"/>
    <mergeCell ref="J188:L188"/>
    <mergeCell ref="E189:F189"/>
    <mergeCell ref="E193:H193"/>
    <mergeCell ref="C194:D194"/>
    <mergeCell ref="E194:G194"/>
  </mergeCells>
  <printOptions horizontalCentered="1"/>
  <pageMargins left="0.23611111111111099" right="0.23611111111111099" top="0.31527777777777799" bottom="0.31527777777777799" header="0.511811023622047" footer="0.511811023622047"/>
  <pageSetup paperSize="5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FIJO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dc:description/>
  <cp:lastModifiedBy>usrinfo</cp:lastModifiedBy>
  <cp:revision>53</cp:revision>
  <cp:lastPrinted>2025-11-22T20:49:47Z</cp:lastPrinted>
  <dcterms:created xsi:type="dcterms:W3CDTF">2021-12-16T18:03:56Z</dcterms:created>
  <dcterms:modified xsi:type="dcterms:W3CDTF">2026-01-02T19:02:07Z</dcterms:modified>
  <dc:language>es-DO</dc:language>
</cp:coreProperties>
</file>