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2022\NOMINA\ENERO 2022 PORTAL\"/>
    </mc:Choice>
  </mc:AlternateContent>
  <xr:revisionPtr revIDLastSave="0" documentId="13_ncr:1_{62782096-8722-4355-A4AC-38F230B6AE8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PERSONAL FIJO" sheetId="1" r:id="rId1"/>
    <sheet name="Hoja1" sheetId="2" r:id="rId2"/>
  </sheets>
  <definedNames>
    <definedName name="_xlnm.Print_Titles" localSheetId="0">'PERSONAL FIJO'!$1:$8</definedName>
  </definedName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L192" i="1"/>
  <c r="K192" i="1"/>
  <c r="I192" i="1"/>
  <c r="G192" i="1"/>
  <c r="J191" i="1"/>
  <c r="M191" i="1" s="1"/>
  <c r="N191" i="1" s="1"/>
  <c r="J190" i="1"/>
  <c r="H190" i="1"/>
  <c r="J189" i="1"/>
  <c r="H189" i="1"/>
  <c r="J188" i="1"/>
  <c r="H188" i="1"/>
  <c r="J187" i="1"/>
  <c r="M187" i="1" s="1"/>
  <c r="N187" i="1" s="1"/>
  <c r="H187" i="1"/>
  <c r="J186" i="1"/>
  <c r="H186" i="1"/>
  <c r="J185" i="1"/>
  <c r="M185" i="1" s="1"/>
  <c r="N185" i="1" s="1"/>
  <c r="H185" i="1"/>
  <c r="J184" i="1"/>
  <c r="H184" i="1"/>
  <c r="J183" i="1"/>
  <c r="M183" i="1" s="1"/>
  <c r="N183" i="1" s="1"/>
  <c r="H183" i="1"/>
  <c r="J182" i="1"/>
  <c r="H182" i="1"/>
  <c r="J181" i="1"/>
  <c r="M181" i="1" s="1"/>
  <c r="N181" i="1" s="1"/>
  <c r="H181" i="1"/>
  <c r="J180" i="1"/>
  <c r="H180" i="1"/>
  <c r="J179" i="1"/>
  <c r="H179" i="1"/>
  <c r="J178" i="1"/>
  <c r="H178" i="1"/>
  <c r="J177" i="1"/>
  <c r="H177" i="1"/>
  <c r="J176" i="1"/>
  <c r="H176" i="1"/>
  <c r="J175" i="1"/>
  <c r="H175" i="1"/>
  <c r="J174" i="1"/>
  <c r="H174" i="1"/>
  <c r="J173" i="1"/>
  <c r="H173" i="1"/>
  <c r="J172" i="1"/>
  <c r="H172" i="1"/>
  <c r="J171" i="1"/>
  <c r="H171" i="1"/>
  <c r="J170" i="1"/>
  <c r="H170" i="1"/>
  <c r="J169" i="1"/>
  <c r="H169" i="1"/>
  <c r="J168" i="1"/>
  <c r="H168" i="1"/>
  <c r="J167" i="1"/>
  <c r="H167" i="1"/>
  <c r="J166" i="1"/>
  <c r="H166" i="1"/>
  <c r="J165" i="1"/>
  <c r="H165" i="1"/>
  <c r="J164" i="1"/>
  <c r="H164" i="1"/>
  <c r="J163" i="1"/>
  <c r="H163" i="1"/>
  <c r="J162" i="1"/>
  <c r="H162" i="1"/>
  <c r="J161" i="1"/>
  <c r="H161" i="1"/>
  <c r="J160" i="1"/>
  <c r="H160" i="1"/>
  <c r="J159" i="1"/>
  <c r="H159" i="1"/>
  <c r="J158" i="1"/>
  <c r="H158" i="1"/>
  <c r="J157" i="1"/>
  <c r="H157" i="1"/>
  <c r="J156" i="1"/>
  <c r="H156" i="1"/>
  <c r="J155" i="1"/>
  <c r="H155" i="1"/>
  <c r="J154" i="1"/>
  <c r="H154" i="1"/>
  <c r="J153" i="1"/>
  <c r="H153" i="1"/>
  <c r="J152" i="1"/>
  <c r="H152" i="1"/>
  <c r="J151" i="1"/>
  <c r="H151" i="1"/>
  <c r="J150" i="1"/>
  <c r="H150" i="1"/>
  <c r="J149" i="1"/>
  <c r="H149" i="1"/>
  <c r="J148" i="1"/>
  <c r="H148" i="1"/>
  <c r="J147" i="1"/>
  <c r="H147" i="1"/>
  <c r="J146" i="1"/>
  <c r="H146" i="1"/>
  <c r="J145" i="1"/>
  <c r="H145" i="1"/>
  <c r="J144" i="1"/>
  <c r="H144" i="1"/>
  <c r="J143" i="1"/>
  <c r="H143" i="1"/>
  <c r="J142" i="1"/>
  <c r="H142" i="1"/>
  <c r="J141" i="1"/>
  <c r="H141" i="1"/>
  <c r="J140" i="1"/>
  <c r="H140" i="1"/>
  <c r="J139" i="1"/>
  <c r="H139" i="1"/>
  <c r="J138" i="1"/>
  <c r="H138" i="1"/>
  <c r="J137" i="1"/>
  <c r="H137" i="1"/>
  <c r="J136" i="1"/>
  <c r="H136" i="1"/>
  <c r="J135" i="1"/>
  <c r="H135" i="1"/>
  <c r="J134" i="1"/>
  <c r="H134" i="1"/>
  <c r="J133" i="1"/>
  <c r="H133" i="1"/>
  <c r="J132" i="1"/>
  <c r="H132" i="1"/>
  <c r="J131" i="1"/>
  <c r="H131" i="1"/>
  <c r="J130" i="1"/>
  <c r="H130" i="1"/>
  <c r="N129" i="1"/>
  <c r="H129" i="1"/>
  <c r="M129" i="1" s="1"/>
  <c r="H128" i="1"/>
  <c r="M128" i="1" s="1"/>
  <c r="N128" i="1" s="1"/>
  <c r="H127" i="1"/>
  <c r="M127" i="1" s="1"/>
  <c r="N127" i="1" s="1"/>
  <c r="J126" i="1"/>
  <c r="M126" i="1" s="1"/>
  <c r="N126" i="1" s="1"/>
  <c r="H126" i="1"/>
  <c r="J125" i="1"/>
  <c r="H125" i="1"/>
  <c r="J124" i="1"/>
  <c r="M124" i="1" s="1"/>
  <c r="N124" i="1" s="1"/>
  <c r="H124" i="1"/>
  <c r="J123" i="1"/>
  <c r="H123" i="1"/>
  <c r="J122" i="1"/>
  <c r="H122" i="1"/>
  <c r="J121" i="1"/>
  <c r="H121" i="1"/>
  <c r="J120" i="1"/>
  <c r="H120" i="1"/>
  <c r="J119" i="1"/>
  <c r="H119" i="1"/>
  <c r="J118" i="1"/>
  <c r="H118" i="1"/>
  <c r="J117" i="1"/>
  <c r="H117" i="1"/>
  <c r="J116" i="1"/>
  <c r="H116" i="1"/>
  <c r="J115" i="1"/>
  <c r="H115" i="1"/>
  <c r="M115" i="1" s="1"/>
  <c r="N115" i="1" s="1"/>
  <c r="J114" i="1"/>
  <c r="H114" i="1"/>
  <c r="J113" i="1"/>
  <c r="H113" i="1"/>
  <c r="J112" i="1"/>
  <c r="H112" i="1"/>
  <c r="J111" i="1"/>
  <c r="H111" i="1"/>
  <c r="J110" i="1"/>
  <c r="H110" i="1"/>
  <c r="J109" i="1"/>
  <c r="H109" i="1"/>
  <c r="J108" i="1"/>
  <c r="H108" i="1"/>
  <c r="J107" i="1"/>
  <c r="H107" i="1"/>
  <c r="J106" i="1"/>
  <c r="H106" i="1"/>
  <c r="J105" i="1"/>
  <c r="H105" i="1"/>
  <c r="J104" i="1"/>
  <c r="H104" i="1"/>
  <c r="J103" i="1"/>
  <c r="H103" i="1"/>
  <c r="J102" i="1"/>
  <c r="H102" i="1"/>
  <c r="J101" i="1"/>
  <c r="H101" i="1"/>
  <c r="J100" i="1"/>
  <c r="M100" i="1" s="1"/>
  <c r="N100" i="1" s="1"/>
  <c r="H100" i="1"/>
  <c r="J99" i="1"/>
  <c r="H99" i="1"/>
  <c r="J98" i="1"/>
  <c r="M98" i="1" s="1"/>
  <c r="N98" i="1" s="1"/>
  <c r="H98" i="1"/>
  <c r="J97" i="1"/>
  <c r="H97" i="1"/>
  <c r="J96" i="1"/>
  <c r="H96" i="1"/>
  <c r="J95" i="1"/>
  <c r="H95" i="1"/>
  <c r="J94" i="1"/>
  <c r="M94" i="1" s="1"/>
  <c r="N94" i="1" s="1"/>
  <c r="H94" i="1"/>
  <c r="J93" i="1"/>
  <c r="H93" i="1"/>
  <c r="J92" i="1"/>
  <c r="M92" i="1" s="1"/>
  <c r="N92" i="1" s="1"/>
  <c r="H92" i="1"/>
  <c r="J91" i="1"/>
  <c r="H91" i="1"/>
  <c r="J90" i="1"/>
  <c r="H90" i="1"/>
  <c r="J89" i="1"/>
  <c r="H89" i="1"/>
  <c r="J88" i="1"/>
  <c r="H88" i="1"/>
  <c r="J87" i="1"/>
  <c r="H87" i="1"/>
  <c r="J86" i="1"/>
  <c r="H86" i="1"/>
  <c r="J85" i="1"/>
  <c r="H85" i="1"/>
  <c r="J84" i="1"/>
  <c r="H84" i="1"/>
  <c r="J83" i="1"/>
  <c r="H83" i="1"/>
  <c r="J82" i="1"/>
  <c r="H82" i="1"/>
  <c r="J81" i="1"/>
  <c r="H81" i="1"/>
  <c r="J80" i="1"/>
  <c r="H80" i="1"/>
  <c r="J79" i="1"/>
  <c r="H79" i="1"/>
  <c r="J78" i="1"/>
  <c r="M78" i="1" s="1"/>
  <c r="N78" i="1" s="1"/>
  <c r="H78" i="1"/>
  <c r="J77" i="1"/>
  <c r="H77" i="1"/>
  <c r="J76" i="1"/>
  <c r="M76" i="1" s="1"/>
  <c r="N76" i="1" s="1"/>
  <c r="H76" i="1"/>
  <c r="J75" i="1"/>
  <c r="H75" i="1"/>
  <c r="J74" i="1"/>
  <c r="H74" i="1"/>
  <c r="J73" i="1"/>
  <c r="H73" i="1"/>
  <c r="J72" i="1"/>
  <c r="H72" i="1"/>
  <c r="J71" i="1"/>
  <c r="H71" i="1"/>
  <c r="J70" i="1"/>
  <c r="H70" i="1"/>
  <c r="J69" i="1"/>
  <c r="H69" i="1"/>
  <c r="J68" i="1"/>
  <c r="H68" i="1"/>
  <c r="J67" i="1"/>
  <c r="H67" i="1"/>
  <c r="J66" i="1"/>
  <c r="M66" i="1" s="1"/>
  <c r="N66" i="1" s="1"/>
  <c r="H66" i="1"/>
  <c r="J65" i="1"/>
  <c r="H65" i="1"/>
  <c r="J64" i="1"/>
  <c r="H64" i="1"/>
  <c r="J63" i="1"/>
  <c r="H63" i="1"/>
  <c r="J62" i="1"/>
  <c r="M62" i="1" s="1"/>
  <c r="N62" i="1" s="1"/>
  <c r="H62" i="1"/>
  <c r="J61" i="1"/>
  <c r="H61" i="1"/>
  <c r="J60" i="1"/>
  <c r="M60" i="1" s="1"/>
  <c r="N60" i="1" s="1"/>
  <c r="H60" i="1"/>
  <c r="J59" i="1"/>
  <c r="H59" i="1"/>
  <c r="J58" i="1"/>
  <c r="H58" i="1"/>
  <c r="J57" i="1"/>
  <c r="H57" i="1"/>
  <c r="J56" i="1"/>
  <c r="H56" i="1"/>
  <c r="J55" i="1"/>
  <c r="H55" i="1"/>
  <c r="J54" i="1"/>
  <c r="H54" i="1"/>
  <c r="J53" i="1"/>
  <c r="H53" i="1"/>
  <c r="J52" i="1"/>
  <c r="H52" i="1"/>
  <c r="J51" i="1"/>
  <c r="H51" i="1"/>
  <c r="M51" i="1" s="1"/>
  <c r="N51" i="1" s="1"/>
  <c r="J50" i="1"/>
  <c r="H50" i="1"/>
  <c r="J49" i="1"/>
  <c r="H49" i="1"/>
  <c r="J48" i="1"/>
  <c r="H48" i="1"/>
  <c r="J47" i="1"/>
  <c r="H47" i="1"/>
  <c r="J46" i="1"/>
  <c r="H46" i="1"/>
  <c r="J45" i="1"/>
  <c r="H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M34" i="1" s="1"/>
  <c r="N34" i="1" s="1"/>
  <c r="H34" i="1"/>
  <c r="J33" i="1"/>
  <c r="H33" i="1"/>
  <c r="M33" i="1" s="1"/>
  <c r="N33" i="1" s="1"/>
  <c r="J32" i="1"/>
  <c r="H32" i="1"/>
  <c r="J31" i="1"/>
  <c r="H31" i="1"/>
  <c r="M31" i="1" s="1"/>
  <c r="N31" i="1" s="1"/>
  <c r="J30" i="1"/>
  <c r="H30" i="1"/>
  <c r="J29" i="1"/>
  <c r="H29" i="1"/>
  <c r="J28" i="1"/>
  <c r="H28" i="1"/>
  <c r="J27" i="1"/>
  <c r="H27" i="1"/>
  <c r="M27" i="1" s="1"/>
  <c r="N27" i="1" s="1"/>
  <c r="J26" i="1"/>
  <c r="H26" i="1"/>
  <c r="J25" i="1"/>
  <c r="H25" i="1"/>
  <c r="M25" i="1" s="1"/>
  <c r="N25" i="1" s="1"/>
  <c r="J24" i="1"/>
  <c r="H24" i="1"/>
  <c r="J23" i="1"/>
  <c r="H23" i="1"/>
  <c r="J22" i="1"/>
  <c r="H22" i="1"/>
  <c r="J21" i="1"/>
  <c r="H21" i="1"/>
  <c r="J20" i="1"/>
  <c r="H20" i="1"/>
  <c r="J19" i="1"/>
  <c r="H19" i="1"/>
  <c r="J18" i="1"/>
  <c r="H18" i="1"/>
  <c r="J17" i="1"/>
  <c r="H17" i="1"/>
  <c r="J16" i="1"/>
  <c r="H16" i="1"/>
  <c r="J15" i="1"/>
  <c r="H15" i="1"/>
  <c r="J14" i="1"/>
  <c r="H14" i="1"/>
  <c r="J13" i="1"/>
  <c r="H13" i="1"/>
  <c r="J12" i="1"/>
  <c r="H12" i="1"/>
  <c r="J11" i="1"/>
  <c r="H11" i="1"/>
  <c r="J10" i="1"/>
  <c r="H10" i="1"/>
  <c r="J9" i="1"/>
  <c r="H9" i="1"/>
  <c r="M130" i="1" l="1"/>
  <c r="N130" i="1" s="1"/>
  <c r="M134" i="1"/>
  <c r="N134" i="1" s="1"/>
  <c r="M138" i="1"/>
  <c r="N138" i="1" s="1"/>
  <c r="M150" i="1"/>
  <c r="N150" i="1" s="1"/>
  <c r="M154" i="1"/>
  <c r="N154" i="1" s="1"/>
  <c r="M158" i="1"/>
  <c r="N158" i="1" s="1"/>
  <c r="M162" i="1"/>
  <c r="N162" i="1" s="1"/>
  <c r="M166" i="1"/>
  <c r="N166" i="1" s="1"/>
  <c r="M170" i="1"/>
  <c r="N170" i="1" s="1"/>
  <c r="M10" i="1"/>
  <c r="N10" i="1" s="1"/>
  <c r="M14" i="1"/>
  <c r="N14" i="1" s="1"/>
  <c r="M18" i="1"/>
  <c r="N18" i="1" s="1"/>
  <c r="M22" i="1"/>
  <c r="N22" i="1" s="1"/>
  <c r="M26" i="1"/>
  <c r="N26" i="1" s="1"/>
  <c r="M30" i="1"/>
  <c r="N30" i="1" s="1"/>
  <c r="M50" i="1"/>
  <c r="N50" i="1" s="1"/>
  <c r="M114" i="1"/>
  <c r="N114" i="1" s="1"/>
  <c r="M132" i="1"/>
  <c r="N132" i="1" s="1"/>
  <c r="M136" i="1"/>
  <c r="N136" i="1" s="1"/>
  <c r="M140" i="1"/>
  <c r="N140" i="1" s="1"/>
  <c r="M152" i="1"/>
  <c r="N152" i="1" s="1"/>
  <c r="M156" i="1"/>
  <c r="N156" i="1" s="1"/>
  <c r="M160" i="1"/>
  <c r="N160" i="1" s="1"/>
  <c r="M164" i="1"/>
  <c r="N164" i="1" s="1"/>
  <c r="M168" i="1"/>
  <c r="N168" i="1" s="1"/>
  <c r="M172" i="1"/>
  <c r="N172" i="1" s="1"/>
  <c r="M12" i="1"/>
  <c r="N12" i="1" s="1"/>
  <c r="M16" i="1"/>
  <c r="N16" i="1" s="1"/>
  <c r="M20" i="1"/>
  <c r="N20" i="1" s="1"/>
  <c r="M24" i="1"/>
  <c r="N24" i="1" s="1"/>
  <c r="M32" i="1"/>
  <c r="N32" i="1" s="1"/>
  <c r="M36" i="1"/>
  <c r="N36" i="1" s="1"/>
  <c r="M52" i="1"/>
  <c r="N52" i="1" s="1"/>
  <c r="M116" i="1"/>
  <c r="N116" i="1" s="1"/>
  <c r="M149" i="1"/>
  <c r="N149" i="1" s="1"/>
  <c r="M44" i="1"/>
  <c r="N44" i="1" s="1"/>
  <c r="M68" i="1"/>
  <c r="N68" i="1" s="1"/>
  <c r="M84" i="1"/>
  <c r="N84" i="1" s="1"/>
  <c r="M108" i="1"/>
  <c r="N108" i="1" s="1"/>
  <c r="M133" i="1"/>
  <c r="N133" i="1" s="1"/>
  <c r="M141" i="1"/>
  <c r="N141" i="1" s="1"/>
  <c r="M144" i="1"/>
  <c r="N144" i="1" s="1"/>
  <c r="M148" i="1"/>
  <c r="N148" i="1" s="1"/>
  <c r="M176" i="1"/>
  <c r="N176" i="1" s="1"/>
  <c r="M188" i="1"/>
  <c r="N188" i="1" s="1"/>
  <c r="M35" i="1"/>
  <c r="N35" i="1" s="1"/>
  <c r="M46" i="1"/>
  <c r="N46" i="1" s="1"/>
  <c r="M82" i="1"/>
  <c r="N82" i="1" s="1"/>
  <c r="M157" i="1"/>
  <c r="N157" i="1" s="1"/>
  <c r="M165" i="1"/>
  <c r="N165" i="1" s="1"/>
  <c r="M173" i="1"/>
  <c r="N173" i="1" s="1"/>
  <c r="M67" i="1"/>
  <c r="N67" i="1" s="1"/>
  <c r="M83" i="1"/>
  <c r="N83" i="1" s="1"/>
  <c r="M99" i="1"/>
  <c r="N99" i="1" s="1"/>
  <c r="M110" i="1"/>
  <c r="N110" i="1" s="1"/>
  <c r="M142" i="1"/>
  <c r="N142" i="1" s="1"/>
  <c r="M146" i="1"/>
  <c r="N146" i="1" s="1"/>
  <c r="M178" i="1"/>
  <c r="N178" i="1" s="1"/>
  <c r="M38" i="1"/>
  <c r="N38" i="1" s="1"/>
  <c r="M42" i="1"/>
  <c r="N42" i="1" s="1"/>
  <c r="M53" i="1"/>
  <c r="N53" i="1" s="1"/>
  <c r="M57" i="1"/>
  <c r="N57" i="1" s="1"/>
  <c r="M61" i="1"/>
  <c r="N61" i="1" s="1"/>
  <c r="M65" i="1"/>
  <c r="N65" i="1" s="1"/>
  <c r="M72" i="1"/>
  <c r="N72" i="1" s="1"/>
  <c r="M80" i="1"/>
  <c r="N80" i="1" s="1"/>
  <c r="M87" i="1"/>
  <c r="N87" i="1" s="1"/>
  <c r="M91" i="1"/>
  <c r="N91" i="1" s="1"/>
  <c r="M95" i="1"/>
  <c r="N95" i="1" s="1"/>
  <c r="M102" i="1"/>
  <c r="N102" i="1" s="1"/>
  <c r="M106" i="1"/>
  <c r="N106" i="1" s="1"/>
  <c r="M117" i="1"/>
  <c r="N117" i="1" s="1"/>
  <c r="M121" i="1"/>
  <c r="N121" i="1" s="1"/>
  <c r="M125" i="1"/>
  <c r="N125" i="1" s="1"/>
  <c r="M147" i="1"/>
  <c r="N147" i="1" s="1"/>
  <c r="M161" i="1"/>
  <c r="N161" i="1" s="1"/>
  <c r="M175" i="1"/>
  <c r="N175" i="1" s="1"/>
  <c r="M179" i="1"/>
  <c r="N179" i="1" s="1"/>
  <c r="J192" i="1"/>
  <c r="M13" i="1"/>
  <c r="N13" i="1" s="1"/>
  <c r="M17" i="1"/>
  <c r="N17" i="1" s="1"/>
  <c r="M21" i="1"/>
  <c r="N21" i="1" s="1"/>
  <c r="M28" i="1"/>
  <c r="N28" i="1" s="1"/>
  <c r="M43" i="1"/>
  <c r="N43" i="1" s="1"/>
  <c r="M47" i="1"/>
  <c r="N47" i="1" s="1"/>
  <c r="M54" i="1"/>
  <c r="N54" i="1" s="1"/>
  <c r="M58" i="1"/>
  <c r="N58" i="1" s="1"/>
  <c r="M69" i="1"/>
  <c r="N69" i="1" s="1"/>
  <c r="M73" i="1"/>
  <c r="N73" i="1" s="1"/>
  <c r="M77" i="1"/>
  <c r="N77" i="1" s="1"/>
  <c r="M81" i="1"/>
  <c r="N81" i="1" s="1"/>
  <c r="M88" i="1"/>
  <c r="N88" i="1" s="1"/>
  <c r="M96" i="1"/>
  <c r="N96" i="1" s="1"/>
  <c r="M103" i="1"/>
  <c r="N103" i="1" s="1"/>
  <c r="M107" i="1"/>
  <c r="N107" i="1" s="1"/>
  <c r="M111" i="1"/>
  <c r="N111" i="1" s="1"/>
  <c r="M118" i="1"/>
  <c r="N118" i="1" s="1"/>
  <c r="M122" i="1"/>
  <c r="N122" i="1" s="1"/>
  <c r="M137" i="1"/>
  <c r="N137" i="1" s="1"/>
  <c r="M155" i="1"/>
  <c r="N155" i="1" s="1"/>
  <c r="M169" i="1"/>
  <c r="N169" i="1" s="1"/>
  <c r="M180" i="1"/>
  <c r="N180" i="1" s="1"/>
  <c r="M184" i="1"/>
  <c r="N184" i="1" s="1"/>
  <c r="M29" i="1"/>
  <c r="N29" i="1" s="1"/>
  <c r="M40" i="1"/>
  <c r="N40" i="1" s="1"/>
  <c r="M48" i="1"/>
  <c r="N48" i="1" s="1"/>
  <c r="M55" i="1"/>
  <c r="N55" i="1" s="1"/>
  <c r="M59" i="1"/>
  <c r="N59" i="1" s="1"/>
  <c r="M63" i="1"/>
  <c r="N63" i="1" s="1"/>
  <c r="M70" i="1"/>
  <c r="N70" i="1" s="1"/>
  <c r="M74" i="1"/>
  <c r="N74" i="1" s="1"/>
  <c r="M85" i="1"/>
  <c r="N85" i="1" s="1"/>
  <c r="M89" i="1"/>
  <c r="N89" i="1" s="1"/>
  <c r="M93" i="1"/>
  <c r="N93" i="1" s="1"/>
  <c r="M97" i="1"/>
  <c r="N97" i="1" s="1"/>
  <c r="M104" i="1"/>
  <c r="N104" i="1" s="1"/>
  <c r="M112" i="1"/>
  <c r="N112" i="1" s="1"/>
  <c r="M119" i="1"/>
  <c r="N119" i="1" s="1"/>
  <c r="M123" i="1"/>
  <c r="N123" i="1" s="1"/>
  <c r="M131" i="1"/>
  <c r="N131" i="1" s="1"/>
  <c r="M145" i="1"/>
  <c r="N145" i="1" s="1"/>
  <c r="M163" i="1"/>
  <c r="N163" i="1" s="1"/>
  <c r="M177" i="1"/>
  <c r="N177" i="1" s="1"/>
  <c r="M11" i="1"/>
  <c r="N11" i="1" s="1"/>
  <c r="M15" i="1"/>
  <c r="N15" i="1" s="1"/>
  <c r="M19" i="1"/>
  <c r="N19" i="1" s="1"/>
  <c r="M23" i="1"/>
  <c r="N23" i="1" s="1"/>
  <c r="M37" i="1"/>
  <c r="N37" i="1" s="1"/>
  <c r="M41" i="1"/>
  <c r="N41" i="1" s="1"/>
  <c r="M45" i="1"/>
  <c r="N45" i="1" s="1"/>
  <c r="M49" i="1"/>
  <c r="N49" i="1" s="1"/>
  <c r="M56" i="1"/>
  <c r="N56" i="1" s="1"/>
  <c r="M64" i="1"/>
  <c r="N64" i="1" s="1"/>
  <c r="M71" i="1"/>
  <c r="N71" i="1" s="1"/>
  <c r="M75" i="1"/>
  <c r="N75" i="1" s="1"/>
  <c r="M79" i="1"/>
  <c r="N79" i="1" s="1"/>
  <c r="M86" i="1"/>
  <c r="N86" i="1" s="1"/>
  <c r="M90" i="1"/>
  <c r="N90" i="1" s="1"/>
  <c r="M101" i="1"/>
  <c r="N101" i="1" s="1"/>
  <c r="M105" i="1"/>
  <c r="N105" i="1" s="1"/>
  <c r="M109" i="1"/>
  <c r="N109" i="1" s="1"/>
  <c r="M113" i="1"/>
  <c r="N113" i="1" s="1"/>
  <c r="M120" i="1"/>
  <c r="N120" i="1" s="1"/>
  <c r="M139" i="1"/>
  <c r="N139" i="1" s="1"/>
  <c r="M153" i="1"/>
  <c r="N153" i="1" s="1"/>
  <c r="M171" i="1"/>
  <c r="N171" i="1" s="1"/>
  <c r="M174" i="1"/>
  <c r="N174" i="1" s="1"/>
  <c r="M186" i="1"/>
  <c r="N186" i="1" s="1"/>
  <c r="M189" i="1"/>
  <c r="N189" i="1" s="1"/>
  <c r="M9" i="1"/>
  <c r="M39" i="1"/>
  <c r="N39" i="1" s="1"/>
  <c r="H192" i="1"/>
  <c r="M135" i="1"/>
  <c r="N135" i="1" s="1"/>
  <c r="M143" i="1"/>
  <c r="N143" i="1" s="1"/>
  <c r="M151" i="1"/>
  <c r="N151" i="1" s="1"/>
  <c r="M159" i="1"/>
  <c r="N159" i="1" s="1"/>
  <c r="M167" i="1"/>
  <c r="N167" i="1" s="1"/>
  <c r="M182" i="1"/>
  <c r="N182" i="1" s="1"/>
  <c r="M190" i="1"/>
  <c r="N190" i="1" s="1"/>
  <c r="M192" i="1" l="1"/>
  <c r="N9" i="1"/>
  <c r="N192" i="1" s="1"/>
</calcChain>
</file>

<file path=xl/sharedStrings.xml><?xml version="1.0" encoding="utf-8"?>
<sst xmlns="http://schemas.openxmlformats.org/spreadsheetml/2006/main" count="931" uniqueCount="320">
  <si>
    <t>No.</t>
  </si>
  <si>
    <t>NOMBRE Y APELLIDO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</si>
  <si>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</si>
  <si>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</si>
  <si>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</si>
  <si>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</si>
  <si>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</si>
  <si>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</si>
  <si>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</si>
  <si>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</si>
  <si>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SEGURO</t>
  </si>
  <si>
    <t>OTROS DESC.</t>
  </si>
  <si>
    <t>TOTAL DESC.</t>
  </si>
  <si>
    <t>INGRESO NETO</t>
  </si>
  <si>
    <t>CANDIDA AQUINO OGANDO</t>
  </si>
  <si>
    <t>LIMPIEZA</t>
  </si>
  <si>
    <t>CONSERJE</t>
  </si>
  <si>
    <t>EMPLEADO FIJO</t>
  </si>
  <si>
    <t>FEMENINO</t>
  </si>
  <si>
    <t>ISABEL CRISTINA DURAN ALMONTE</t>
  </si>
  <si>
    <t>X-LICENCIA PERMANENTE</t>
  </si>
  <si>
    <t>ASISTENTE ADMINISTRATIVA</t>
  </si>
  <si>
    <t>VICTOR MANUEL CAMARENA</t>
  </si>
  <si>
    <t>PRESIDENCIA</t>
  </si>
  <si>
    <t>ENC. DE REGISTRO</t>
  </si>
  <si>
    <t>MASCULINO</t>
  </si>
  <si>
    <t>ERNESTO DEL CARMEN CALDERON GONZALEZ</t>
  </si>
  <si>
    <t>IMPRENTA</t>
  </si>
  <si>
    <t>ENC. IMPRENTA</t>
  </si>
  <si>
    <t>JOSE NICOLAS LOPEZ LOPEZ</t>
  </si>
  <si>
    <t>TRANSPORTACION</t>
  </si>
  <si>
    <t>CHOFER</t>
  </si>
  <si>
    <t>ALFREDO GUILLEN</t>
  </si>
  <si>
    <t>CANDIDO DE LA CRUZ BERROA</t>
  </si>
  <si>
    <t>INFORMATICA</t>
  </si>
  <si>
    <t>ENCARGADO DE SISTEMA</t>
  </si>
  <si>
    <t>MIGUEL VIRGILIO REYES FLETE</t>
  </si>
  <si>
    <t>INSPECTORIA</t>
  </si>
  <si>
    <t>INSPECTOR</t>
  </si>
  <si>
    <t>RUBEN LEONEL SILVA MORALES</t>
  </si>
  <si>
    <t>VETERINARIA</t>
  </si>
  <si>
    <t>ENC. VETERINARIO</t>
  </si>
  <si>
    <t>GERMAN LEONARDO RAMIREZ LOPEZ</t>
  </si>
  <si>
    <t>VETERINARIO</t>
  </si>
  <si>
    <t>JOSE RAFAEL NUÑEZ PEÑA</t>
  </si>
  <si>
    <t>ENC. DE JINETES</t>
  </si>
  <si>
    <t>DANIEL MORETA ANTIGUA</t>
  </si>
  <si>
    <t>JURADO</t>
  </si>
  <si>
    <t>JUEZ DE SALIDA</t>
  </si>
  <si>
    <t>ANTONIO MARTE</t>
  </si>
  <si>
    <t>SEA HIPICO</t>
  </si>
  <si>
    <t>MENSAJERO REVISTA</t>
  </si>
  <si>
    <t>DOMINGO ALEXI MONTILLA CASTILLO</t>
  </si>
  <si>
    <t>REGISTRADOR DE GATERA</t>
  </si>
  <si>
    <t>YONY ADOLFO BELTRE FELIZ</t>
  </si>
  <si>
    <t>MENSAJERO REVISTA BARAHONA</t>
  </si>
  <si>
    <t>RAUL ADOLFO PEGUERO</t>
  </si>
  <si>
    <t>JUEZ DE PADOCK</t>
  </si>
  <si>
    <t>MARIA TERESA CARRERA</t>
  </si>
  <si>
    <t>TOMADOR DE MUESTRA</t>
  </si>
  <si>
    <t>MARIBEL BERNARDA CABRERA</t>
  </si>
  <si>
    <t>TESORERIA</t>
  </si>
  <si>
    <t>AUX. TESORERIA</t>
  </si>
  <si>
    <t>FELIX MANUEL CARMONA LUGO</t>
  </si>
  <si>
    <t>HERRERO</t>
  </si>
  <si>
    <t>CESAR IGNACIO CRUZ ROJAS</t>
  </si>
  <si>
    <t>JUEZ DE PESO</t>
  </si>
  <si>
    <t>ARCADIO DE JESUS GARCIA</t>
  </si>
  <si>
    <t>JUEZ DE RECLAMO Y AS CARRERA</t>
  </si>
  <si>
    <t>TERESA MERAN SUERO</t>
  </si>
  <si>
    <t>CAJERA</t>
  </si>
  <si>
    <t>ANA RAMONA DE LA ROSA PEÑA</t>
  </si>
  <si>
    <t>MARCELO JUNIOR DE LA CRUZ NUÑEZ</t>
  </si>
  <si>
    <t>PRENSA/RELAC. PUB.</t>
  </si>
  <si>
    <t>FOTOGRAFO</t>
  </si>
  <si>
    <t>FELIX FROMETA SANTOS</t>
  </si>
  <si>
    <t>ANA LUISA MARIA FLORENTINO HERNANDEZ</t>
  </si>
  <si>
    <t>GERENCIA GENERAL</t>
  </si>
  <si>
    <t>RAI</t>
  </si>
  <si>
    <t>FELICIA CRISTOBAL LECLERC</t>
  </si>
  <si>
    <t>ESCUELA VOCACIONAL</t>
  </si>
  <si>
    <t>PROFESOR DE ESCUELA</t>
  </si>
  <si>
    <t>COSME ENRIQUE PEREZ MARTINEZ</t>
  </si>
  <si>
    <t>SOPORTE TECNICO</t>
  </si>
  <si>
    <t>CHERYS DE JESUS GARCIA HERNANDEZ</t>
  </si>
  <si>
    <t>DEPART. LEGAL</t>
  </si>
  <si>
    <t>REPRESENTANTE LEGAL</t>
  </si>
  <si>
    <t>SAMUEL CEPEDA CASTRO</t>
  </si>
  <si>
    <t>TOTALIZADOR</t>
  </si>
  <si>
    <t>ASIST. TECNICO Y SIMULCAST</t>
  </si>
  <si>
    <t>JOSE LUIS VALDEZ</t>
  </si>
  <si>
    <t>ENC. DPTO. TECNICO</t>
  </si>
  <si>
    <t>DOMINGO MAYOBANEX PEREZ DE LA CRUZ</t>
  </si>
  <si>
    <t>TECNICO REPARADOR EXTERNO</t>
  </si>
  <si>
    <t>JUAN CARLOS JIMENEZ</t>
  </si>
  <si>
    <t>ENC. REVISTA Y PROGRAMA</t>
  </si>
  <si>
    <t>JOSE ALTAGRACIA MEDINA</t>
  </si>
  <si>
    <t>SUPERVISOR DE SEGURIDAD</t>
  </si>
  <si>
    <t>JOSE LUIS MENDEZ FELIZ</t>
  </si>
  <si>
    <t>TRANSMISION TV/RADIO</t>
  </si>
  <si>
    <t>NARADOR-COMENTARISTA</t>
  </si>
  <si>
    <t>MARINO TRINIDAD</t>
  </si>
  <si>
    <t>SUPERVISOR TECNICO</t>
  </si>
  <si>
    <t>HECTOR LUGO FELIZ</t>
  </si>
  <si>
    <t>AUX. TRANSMISION</t>
  </si>
  <si>
    <t>JOHANN PAUL MARTINEZ JIMENEZ</t>
  </si>
  <si>
    <t>COORDINADOR TRANSMISION</t>
  </si>
  <si>
    <t>EDGAR CAMILO CAMPECHANO JIMENEZ</t>
  </si>
  <si>
    <t>AYUD. JUEZ DE PESO</t>
  </si>
  <si>
    <t>RAYNER FRANCISCO JIMENEZ FELIZ</t>
  </si>
  <si>
    <t>ASIST. TECNICO ENC. VIDEO</t>
  </si>
  <si>
    <t>JOAQUIN UPIA UPIA</t>
  </si>
  <si>
    <t>MANTENIMIENTO</t>
  </si>
  <si>
    <t>ENC. ELECTRICIDAD</t>
  </si>
  <si>
    <t>RAMIRO BRAVO</t>
  </si>
  <si>
    <t>PLOMERO</t>
  </si>
  <si>
    <t>CESAR ARISMENDY ARRIAGA BILLETA</t>
  </si>
  <si>
    <t>TECNICO REFRIGERACION</t>
  </si>
  <si>
    <t>MARINO JESUS VINICIO</t>
  </si>
  <si>
    <t>AREA DE ESTABLOS</t>
  </si>
  <si>
    <t>AUX. AREA  ESTABLOS</t>
  </si>
  <si>
    <t>DOMINGO ROA RAMON</t>
  </si>
  <si>
    <t>AREA DE PISTA</t>
  </si>
  <si>
    <t>AYUD. DE PISTA</t>
  </si>
  <si>
    <t>ALTAGRACIA RAMONA PEÑA</t>
  </si>
  <si>
    <t>ENC. LIMPIEZA</t>
  </si>
  <si>
    <t>MARCELINA MATEO HERASME</t>
  </si>
  <si>
    <t>MINERVA AMPARO GARCIA CESPEDES</t>
  </si>
  <si>
    <t>MARIO COMPRES PEÑA</t>
  </si>
  <si>
    <t>MERCEDES BRIOSO LUCIANO</t>
  </si>
  <si>
    <t>NELSON ESCANIO OGANDO</t>
  </si>
  <si>
    <t>ENC. DE PISTA</t>
  </si>
  <si>
    <t>SATURNINO RAMON RAMON</t>
  </si>
  <si>
    <t>JUAN JIMENEZ DE LOS SANTOS</t>
  </si>
  <si>
    <t>PACHOLO RAMON</t>
  </si>
  <si>
    <t>CONSTANTINO SAVIÑON SURIEL</t>
  </si>
  <si>
    <t>RAFAEL MEDINA</t>
  </si>
  <si>
    <t>ROBERTO MANUEL SOTO SOTO</t>
  </si>
  <si>
    <t>OPERADOR DE GATERA</t>
  </si>
  <si>
    <t>ANDRES MARTINEZ FERRAND</t>
  </si>
  <si>
    <t>OPERADOR DE TRACTOR</t>
  </si>
  <si>
    <t>FRANCISCO BIENVENIDO JAVIER PAULINO</t>
  </si>
  <si>
    <t>ANGEL MARIA EDWARDS GUZMAN</t>
  </si>
  <si>
    <t>PALAFRENEROS</t>
  </si>
  <si>
    <t>PALAFRENERO</t>
  </si>
  <si>
    <t>JUAN GUZMAN</t>
  </si>
  <si>
    <t>ALFREDO ROA MONTERO</t>
  </si>
  <si>
    <t>MIGUEL MERCEDES CAMBERO</t>
  </si>
  <si>
    <t>QUEDIO RAMIREZ MONTERO</t>
  </si>
  <si>
    <t>HECTOR ANTONIO SANTANA</t>
  </si>
  <si>
    <t>JUAN BENJAMIN SIERRA FRANCIS</t>
  </si>
  <si>
    <t>PONY BOY</t>
  </si>
  <si>
    <t>TOMAS BOLIVAR MARTINEZ</t>
  </si>
  <si>
    <t>CUIDADOR DE PONYS</t>
  </si>
  <si>
    <t>FRANCISCO ALMONTE COLLADO</t>
  </si>
  <si>
    <t>YOANNE ALTAGRACIA DE LA CRUZ DICEN</t>
  </si>
  <si>
    <t>JUAN ANTONIO GARCIA SOLANO</t>
  </si>
  <si>
    <t>JOSE MANUEL GONZALEZ MORALES</t>
  </si>
  <si>
    <t>VIRGILIA ROJAS PERALTA</t>
  </si>
  <si>
    <t>FAUSTO MANUEL RUIZ HERNANDEZ</t>
  </si>
  <si>
    <t>CAMERINO</t>
  </si>
  <si>
    <t>CLOCKER</t>
  </si>
  <si>
    <t>BRENNY BLADIMIL MONTAS MONTERO</t>
  </si>
  <si>
    <t>JOSE MIGUEL MOYA MARTINEZ</t>
  </si>
  <si>
    <t>CARLOS ALFONSO OCUMAREZ PUENTE</t>
  </si>
  <si>
    <t>COMENTARISTA HIPICO</t>
  </si>
  <si>
    <t>ELPIDIO PEÑA CASTILLO</t>
  </si>
  <si>
    <t>YENNY RUIZ BARIAS</t>
  </si>
  <si>
    <t>ROSA NUÑEZ ENCARNACION</t>
  </si>
  <si>
    <t>FINANZAS/CONTABILIDAD</t>
  </si>
  <si>
    <t>ENC. ALMACEN</t>
  </si>
  <si>
    <t>MARINA SOSA SILVERIO</t>
  </si>
  <si>
    <t>LEONARDO PAEZ VARGAS</t>
  </si>
  <si>
    <t>ILSA BELBERE PANIAGUA</t>
  </si>
  <si>
    <t>ANEUDY FRANCISCO HERNANDEZ</t>
  </si>
  <si>
    <t>JOHAN JAVIER ESCARRAMAN</t>
  </si>
  <si>
    <t>TALLER</t>
  </si>
  <si>
    <t>SOLDADOR</t>
  </si>
  <si>
    <t>GARY WILLIAN BACHA HALL</t>
  </si>
  <si>
    <t>UNIDAD MEDICA</t>
  </si>
  <si>
    <t>MEDICO</t>
  </si>
  <si>
    <t>ANDREA NICOLE ESTEVEZ NUÑEZ</t>
  </si>
  <si>
    <t>AUXILIAR</t>
  </si>
  <si>
    <t>YAMILE MASSIEL ALMANZAR VARGAS</t>
  </si>
  <si>
    <t>SERVICIO AL CLIENTE</t>
  </si>
  <si>
    <t>WADI PEREZ CUEVAS</t>
  </si>
  <si>
    <t>RAMONA VASQUEZ FLORES</t>
  </si>
  <si>
    <t>MARCOS NOVAS MEDINA</t>
  </si>
  <si>
    <t>RICHARD YOVANNY TORRES</t>
  </si>
  <si>
    <t>ESMERALDA MATEO ENCARNACION</t>
  </si>
  <si>
    <t>PEDRO JOSE NUÑEZ CARRERA</t>
  </si>
  <si>
    <t>SEC. DE CARRERAS</t>
  </si>
  <si>
    <t>AUX. SECRETARIO</t>
  </si>
  <si>
    <t>KARINA DEL CARMEN JAQUEZ MEDINA</t>
  </si>
  <si>
    <t>GUARIONEX ROSA JOAQUIN</t>
  </si>
  <si>
    <t>JOSE MANUEL VERAS CASTRO</t>
  </si>
  <si>
    <t>DAILIN PEREZ NOVA</t>
  </si>
  <si>
    <t>JUAN MANUEL RAMIREZ CASTILLO</t>
  </si>
  <si>
    <t>YEISON DE LA CRUZ FERNANDEZ</t>
  </si>
  <si>
    <t>CAMAROGRAFO</t>
  </si>
  <si>
    <t>ELFIDO INIRIO MORLA</t>
  </si>
  <si>
    <t>AYUD. MANTENIMIENTO</t>
  </si>
  <si>
    <t>MARIBEL HERNANDEZ ABREU</t>
  </si>
  <si>
    <t>ENC. STUD BOOK DOMINICANA</t>
  </si>
  <si>
    <t>DIOMARIS SENA MEDINA</t>
  </si>
  <si>
    <t>MAVELY LUCIA SANTOS HERRERA</t>
  </si>
  <si>
    <t>CARLOS JUNIOR MERCEDES SUAAREZ</t>
  </si>
  <si>
    <t>ANGEL MANUEL NUÑEZ DE LA ROSA</t>
  </si>
  <si>
    <t>VICTOR GUNSTER CASTRO LOPEZ</t>
  </si>
  <si>
    <t>PRESIDENTE DEL JURADO</t>
  </si>
  <si>
    <t>RICAHARD ALBERTO PIMENTEL</t>
  </si>
  <si>
    <t>MIEMBRO DEL JURADO</t>
  </si>
  <si>
    <t>ELIAS RICARDO MENDOZA ROMERO</t>
  </si>
  <si>
    <t>SANTA DE JESUS HERNANDEZ</t>
  </si>
  <si>
    <t>EFRAIN CANDELARIO</t>
  </si>
  <si>
    <t>LUISA FERNANDA SUAREZ JIMENEZ</t>
  </si>
  <si>
    <t>CIRILO JORGE</t>
  </si>
  <si>
    <t>AYUD. LIMP. ESTABLO</t>
  </si>
  <si>
    <t>ADRIAN ARIAS LOPEZ</t>
  </si>
  <si>
    <t>MANUEL ALEJANDRO FERRERA LARA</t>
  </si>
  <si>
    <t>SMALIN JOEL PAULINO</t>
  </si>
  <si>
    <t>SECRETARIO JURADO</t>
  </si>
  <si>
    <t>CESAR RICARDO REYES LANTIGUA</t>
  </si>
  <si>
    <t>SANTIAGO VERAS TORIBIO</t>
  </si>
  <si>
    <t>ENC. TRANSPORTACION</t>
  </si>
  <si>
    <t>ORLANDO GARCIA MONTERO</t>
  </si>
  <si>
    <t>MARIA TERESA COCCO DOMINGUEZ</t>
  </si>
  <si>
    <t>ADMINISTRADOR</t>
  </si>
  <si>
    <t>LIBRE NOMBRAMIENTO Y REMOCIÓN</t>
  </si>
  <si>
    <t>FRANCISCO GARIBALDI PAONESSA GRULLON</t>
  </si>
  <si>
    <t>PRESIDENTE</t>
  </si>
  <si>
    <t>HECTOR RADHAMES SENRA AYBAR</t>
  </si>
  <si>
    <t>VICE PRESIDENTE</t>
  </si>
  <si>
    <t>LUIS BELTRAN OROZCO COMAS</t>
  </si>
  <si>
    <t>MIEMBRO CHN</t>
  </si>
  <si>
    <t>KATHIA RAFAELINA DEL CARMEN CASTILLO</t>
  </si>
  <si>
    <t>ENC. DE PLANIFICACION Y DESARR</t>
  </si>
  <si>
    <t>ROBERTO RAFAEL ANTONIO BRITO MARTINE</t>
  </si>
  <si>
    <t>VERIFICADOR DE GATERA</t>
  </si>
  <si>
    <t>MIGUEL DARIO BARCACEL CANDELARIO</t>
  </si>
  <si>
    <t>ENC. DE CENSO</t>
  </si>
  <si>
    <t>JOELY BIENVENIDO MEJIA SUAZO</t>
  </si>
  <si>
    <t>SECRETARIO CARRERA</t>
  </si>
  <si>
    <t>FIDELINA GONZALEZ PERALTA</t>
  </si>
  <si>
    <t>NELSON NUÑEZ</t>
  </si>
  <si>
    <t>SUPERVISOR AREA ESTABLO</t>
  </si>
  <si>
    <t>MASIEL ALFONSINA RODRIGUEZ MARTINEZ</t>
  </si>
  <si>
    <t>JULIA SANCHEZ GARCIA</t>
  </si>
  <si>
    <t>JOSE LUIS DE LA ROSA</t>
  </si>
  <si>
    <t>BERENISE CUEVAS GONZALEZ</t>
  </si>
  <si>
    <t>PEDRO ANTONIO OLIVO CHAVEZ</t>
  </si>
  <si>
    <t>VICE-PRESIDENTE JURADO</t>
  </si>
  <si>
    <t>FELIX RAFAEL DIAZ ABREU</t>
  </si>
  <si>
    <t>DIR. COMUNICACIONES</t>
  </si>
  <si>
    <t>ANDRES PEÑA FERRERAS</t>
  </si>
  <si>
    <t>SAMUEL TORRES MARMOLEJOS</t>
  </si>
  <si>
    <t>JENSI DAVID FELIZ SANTANA</t>
  </si>
  <si>
    <t>ANGEL LUIS MERCEDES GARCIA</t>
  </si>
  <si>
    <t>VICTOR MANUEL EVANGELISTA GERMAN</t>
  </si>
  <si>
    <t>CAMARERO</t>
  </si>
  <si>
    <t>ARNULFO LINARES</t>
  </si>
  <si>
    <t>CUSTODIO CAMERINO</t>
  </si>
  <si>
    <t>KIMAYRI MARGARITA MOREL SEVERINO</t>
  </si>
  <si>
    <t>MANUEL EMILIO LUCIANO RAMIREZ</t>
  </si>
  <si>
    <t>LIGIA PAOLA NICASIO CABRERA</t>
  </si>
  <si>
    <t>GLENNY ADIRCA FAMILIA HERRERA</t>
  </si>
  <si>
    <t>YEURIS ADENOYDES ENCARNACION MONTAÑO</t>
  </si>
  <si>
    <t>RAMON ALCIDES NUÑEZ GIL</t>
  </si>
  <si>
    <t>AUXILIAR ESCUELA</t>
  </si>
  <si>
    <t>LUZ MARIA PAYANO HIDALGO</t>
  </si>
  <si>
    <t>MEDICO GENERAL</t>
  </si>
  <si>
    <t>JAEL JAVIER DECENA</t>
  </si>
  <si>
    <t>DILCIA YANET SANTANA PEÑA</t>
  </si>
  <si>
    <t>STEPHANY ROSARIO ZARZUELA</t>
  </si>
  <si>
    <t>COORDINADORA</t>
  </si>
  <si>
    <t>AURELIA MARIA GUZMAN HERNANDEZ</t>
  </si>
  <si>
    <t>NESTOR AMADOR DIAS</t>
  </si>
  <si>
    <t>RAMON DAVID DIAZ RODRIGUEZ</t>
  </si>
  <si>
    <t>ENC. TESORERIA</t>
  </si>
  <si>
    <t>MANAURIS ALMANZAR</t>
  </si>
  <si>
    <t>ALFREDO ALEJANDRO COLUMNA CONTRERAS</t>
  </si>
  <si>
    <t>GERMANIA MATEO MARMOLEJOS</t>
  </si>
  <si>
    <t>MAYRA JOSEFINA SANCHEZ RODRIGUEZ</t>
  </si>
  <si>
    <t>CAMILO PAREDES ESPINOSA</t>
  </si>
  <si>
    <t>ROBERTO MIGUEL SANCHEZ</t>
  </si>
  <si>
    <t>YARITZA ALTAGRACIA UREÑA MARTINEZ</t>
  </si>
  <si>
    <t>NEYLA MILAGROS REYNOSO BARRIENTOS</t>
  </si>
  <si>
    <t>ENC. CTAS. X COBRAR</t>
  </si>
  <si>
    <t>LUIS RAFAEL SOTO EMILIANO</t>
  </si>
  <si>
    <t>SEC. TOMA DE MUESTRA</t>
  </si>
  <si>
    <t>CIRILO ELETBERT EDWARDS GUZMAN</t>
  </si>
  <si>
    <t>MANUEL HERMOGENES FERRERAS TERREROS</t>
  </si>
  <si>
    <t>CARLOS JOSE LIZARDO SANTELISES</t>
  </si>
  <si>
    <t>ENC. CLINICA VETERINARIA</t>
  </si>
  <si>
    <t>EUGENIO ROMEO GONZALEZ JIMENEZ</t>
  </si>
  <si>
    <t>COORDINADOR VIDEO</t>
  </si>
  <si>
    <t>GUILLERMO NATANIEL SANCHEZ FELIZ</t>
  </si>
  <si>
    <t>NIKAURI ELIZABETH LIMA SANCHEZ</t>
  </si>
  <si>
    <t>SILVESTRE PAREDES VASQUEZ</t>
  </si>
  <si>
    <t>GEOVANNY ARSENIO JOAQUIN RODRIGUEZ V</t>
  </si>
  <si>
    <t>YOKAIRA RODRIGUEZ MORA</t>
  </si>
  <si>
    <t>SALVADOR ENCARNACION ENCARNACION</t>
  </si>
  <si>
    <t>MARIBEL ROA</t>
  </si>
  <si>
    <t>YNGRI BERROA MARTINEZ</t>
  </si>
  <si>
    <t>AUX. CONTABILIDAD</t>
  </si>
  <si>
    <t>ALEXANDRA TORIBIO MELO</t>
  </si>
  <si>
    <t>ENC. DE CONTABILIDAD</t>
  </si>
  <si>
    <t>EDUARDO ANTONIO LORENZO</t>
  </si>
  <si>
    <t>CARLOS DAGOBERTO GALAN PEPEN</t>
  </si>
  <si>
    <t>ASIST. RELACIONES PUB.</t>
  </si>
  <si>
    <t>EPIFANIO MONTERO MONTERO</t>
  </si>
  <si>
    <t>FERNANDO ANTONIO MERCEDES BENITEZ</t>
  </si>
  <si>
    <t>MARITZA GIL FERNANDEZ</t>
  </si>
  <si>
    <t>ENC. INTERINA LIMPIEZA</t>
  </si>
  <si>
    <t>RAMON EDUARD GUZMAN</t>
  </si>
  <si>
    <t>MILDA ELIZABETH MATEO MATOS</t>
  </si>
  <si>
    <t>KADIR DE LA ROSA</t>
  </si>
  <si>
    <t>CAJERO</t>
  </si>
  <si>
    <t>TOTAL GENERAL:</t>
  </si>
  <si>
    <t xml:space="preserve">   Nómina de Sueldos - Empleados Fijos Correspondiente al mes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</si>
</sst>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9" x14ac:knownFonts="1">
    <font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14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68253"/>
        <bgColor rgb="FF00808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2" xfId="0" applyFont="1" applyBorder="1"/>
    <xf numFmtId="0" fontId="5" fillId="3" borderId="2" xfId="0" applyFont="1" applyFill="1" applyBorder="1" applyAlignment="1">
      <alignment vertical="center"/>
    </xf>
    <xf numFmtId="4" fontId="6" fillId="0" borderId="2" xfId="0" applyNumberFormat="1" applyFont="1" applyBorder="1"/>
    <xf numFmtId="4" fontId="5" fillId="3" borderId="2" xfId="0" applyNumberFormat="1" applyFont="1" applyFill="1" applyBorder="1" applyAlignment="1">
      <alignment horizontal="right" vertical="center"/>
    </xf>
    <xf numFmtId="4" fontId="0" fillId="0" borderId="2" xfId="0" applyNumberFormat="1" applyBorder="1" applyAlignment="1">
      <alignment horizontal="right"/>
    </xf>
    <xf numFmtId="4" fontId="6" fillId="3" borderId="2" xfId="0" applyNumberFormat="1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4" fontId="5" fillId="0" borderId="2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wrapText="1"/>
    </xf>
    <xf numFmtId="164" fontId="4" fillId="0" borderId="2" xfId="0" applyNumberFormat="1" applyFont="1" applyBorder="1" applyAlignment="1">
      <alignment horizontal="left"/>
    </xf>
    <xf numFmtId="4" fontId="4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/>
    </xf>
    <xf numFmtId="0" fontId="8" fillId="0" borderId="0" xfId="0" applyFont="1"/>
    <xf numFmtId="0" fontId="4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1830600</xdr:colOff>
      <xdr:row>0</xdr:row>
      <xdr:rowOff>171000</xdr:rowOff>
    </xdr:from>
    <xdr:to>
      <xdr:col>6</xdr:col>
      <xdr:colOff>255600</xdr:colOff>
      <xdr:row>4</xdr:row>
      <xdr:rowOff>133920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611640" y="171000"/>
          <a:ext cx="1841400" cy="72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AMJ243"/>
  <sheetViews>
    <sheetView showGridLines="0" tabSelected="1" zoomScale="78" zoomScaleNormal="78" workbookViewId="0">
      <pane ySplit="8" topLeftCell="A239" activePane="bottomLeft" state="frozen"/>
      <selection pane="bottomLeft" activeCell="C229" sqref="C229"/>
    </sheetView>
  </sheetViews>
  <sheetFormatPr baseColWidth="10" defaultColWidth="9.140625" defaultRowHeight="15" x14ac:dyDescent="0.25"/>
  <cols>
    <col min="1" max="1" width="5.140625" style="1" customWidth="1"/>
    <col min="2" max="2" width="45.140625" style="1" customWidth="1"/>
    <col min="3" max="3" width="28.5703125" style="2" customWidth="1"/>
    <col min="4" max="4" width="31.42578125" style="2" customWidth="1"/>
    <col min="5" max="5" width="36" style="1" customWidth="1"/>
    <col min="6" max="6" width="12.42578125" style="1" customWidth="1"/>
    <col min="7" max="7" width="17.42578125" style="1" customWidth="1"/>
    <col min="8" max="8" width="14.42578125" style="1" customWidth="1"/>
    <col min="9" max="9" width="11.7109375" style="1" customWidth="1"/>
    <col min="10" max="10" width="12" style="1" customWidth="1"/>
    <col min="11" max="11" width="11.5703125" style="1" customWidth="1"/>
    <col min="12" max="12" width="13.140625" style="1" customWidth="1"/>
    <col min="13" max="13" width="14.5703125" style="1" customWidth="1"/>
    <col min="14" max="14" width="17.28515625" style="1" customWidth="1"/>
    <col min="15" max="1024" width="9.140625" style="1"/>
  </cols>
  <sheetData>
    <row r="6" spans="1:14" ht="18.75" customHeight="1" x14ac:dyDescent="0.3">
      <c r="F6" s="3" t="s">
        <v>319</v>
      </c>
    </row>
    <row r="8" spans="1:14" s="6" customFormat="1" ht="36" customHeight="1" x14ac:dyDescent="0.25">
      <c r="A8" s="4" t="s">
        <v>0</v>
      </c>
      <c r="B8" s="4" t="s">
        <v>1</v>
      </c>
      <c r="C8" s="5" t="s">
        <v>2</v>
      </c>
      <c r="D8" s="5" t="s">
        <v>3</v>
      </c>
      <c r="E8" s="5" t="s">
        <v>4</v>
      </c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" t="s">
        <v>10</v>
      </c>
      <c r="L8" s="4" t="s">
        <v>11</v>
      </c>
      <c r="M8" s="4" t="s">
        <v>12</v>
      </c>
      <c r="N8" s="4" t="s">
        <v>13</v>
      </c>
    </row>
    <row r="9" spans="1:14" s="14" customFormat="1" ht="20.100000000000001" customHeight="1" x14ac:dyDescent="0.25">
      <c r="A9" s="7">
        <v>1</v>
      </c>
      <c r="B9" s="8" t="s">
        <v>14</v>
      </c>
      <c r="C9" s="8" t="s">
        <v>15</v>
      </c>
      <c r="D9" s="8" t="s">
        <v>16</v>
      </c>
      <c r="E9" s="7" t="s">
        <v>17</v>
      </c>
      <c r="F9" s="9" t="s">
        <v>18</v>
      </c>
      <c r="G9" s="10">
        <v>15400</v>
      </c>
      <c r="H9" s="11">
        <f t="shared" ref="H9:H40" si="0">+G9*2.87%</f>
        <v>441.98</v>
      </c>
      <c r="I9" s="12"/>
      <c r="J9" s="11">
        <f t="shared" ref="J9:J40" si="1">+G9*3.04%</f>
        <v>468.16</v>
      </c>
      <c r="K9" s="13">
        <v>25</v>
      </c>
      <c r="L9" s="11"/>
      <c r="M9" s="11">
        <f t="shared" ref="M9:M40" si="2">H9+I9+J9+L9+K9</f>
        <v>935.1400000000001</v>
      </c>
      <c r="N9" s="11">
        <f t="shared" ref="N9:N40" si="3">+G9-M9</f>
        <v>14464.86</v>
      </c>
    </row>
    <row r="10" spans="1:14" s="14" customFormat="1" ht="20.100000000000001" customHeight="1" x14ac:dyDescent="0.25">
      <c r="A10" s="7">
        <f>A9+1</f>
        <v>2</v>
      </c>
      <c r="B10" s="8" t="s">
        <v>19</v>
      </c>
      <c r="C10" s="8" t="s">
        <v>20</v>
      </c>
      <c r="D10" s="8" t="s">
        <v>21</v>
      </c>
      <c r="E10" s="7" t="s">
        <v>17</v>
      </c>
      <c r="F10" s="9" t="s">
        <v>18</v>
      </c>
      <c r="G10" s="10">
        <v>35000</v>
      </c>
      <c r="H10" s="11">
        <f t="shared" si="0"/>
        <v>1004.5</v>
      </c>
      <c r="I10" s="12"/>
      <c r="J10" s="11">
        <f t="shared" si="1"/>
        <v>1064</v>
      </c>
      <c r="K10" s="13">
        <v>25</v>
      </c>
      <c r="L10" s="11"/>
      <c r="M10" s="11">
        <f t="shared" si="2"/>
        <v>2093.5</v>
      </c>
      <c r="N10" s="11">
        <f t="shared" si="3"/>
        <v>32906.5</v>
      </c>
    </row>
    <row r="11" spans="1:14" s="14" customFormat="1" ht="20.100000000000001" customHeight="1" x14ac:dyDescent="0.25">
      <c r="A11" s="7">
        <f t="shared" ref="A11:A74" si="4">A10+1</f>
        <v>3</v>
      </c>
      <c r="B11" s="8" t="s">
        <v>22</v>
      </c>
      <c r="C11" s="8" t="s">
        <v>23</v>
      </c>
      <c r="D11" s="8" t="s">
        <v>24</v>
      </c>
      <c r="E11" s="7" t="s">
        <v>17</v>
      </c>
      <c r="F11" s="9" t="s">
        <v>25</v>
      </c>
      <c r="G11" s="10">
        <v>41000</v>
      </c>
      <c r="H11" s="11">
        <f t="shared" si="0"/>
        <v>1176.7</v>
      </c>
      <c r="I11" s="12">
        <v>583.79</v>
      </c>
      <c r="J11" s="11">
        <f t="shared" si="1"/>
        <v>1246.4000000000001</v>
      </c>
      <c r="K11" s="13">
        <v>25</v>
      </c>
      <c r="L11" s="11"/>
      <c r="M11" s="11">
        <f t="shared" si="2"/>
        <v>3031.8900000000003</v>
      </c>
      <c r="N11" s="11">
        <f t="shared" si="3"/>
        <v>37968.11</v>
      </c>
    </row>
    <row r="12" spans="1:14" s="14" customFormat="1" ht="20.100000000000001" customHeight="1" x14ac:dyDescent="0.25">
      <c r="A12" s="7">
        <f t="shared" si="4"/>
        <v>4</v>
      </c>
      <c r="B12" s="8" t="s">
        <v>26</v>
      </c>
      <c r="C12" s="8" t="s">
        <v>27</v>
      </c>
      <c r="D12" s="8" t="s">
        <v>28</v>
      </c>
      <c r="E12" s="7" t="s">
        <v>17</v>
      </c>
      <c r="F12" s="9" t="s">
        <v>25</v>
      </c>
      <c r="G12" s="10">
        <v>20900</v>
      </c>
      <c r="H12" s="11">
        <f t="shared" si="0"/>
        <v>599.83000000000004</v>
      </c>
      <c r="I12" s="12"/>
      <c r="J12" s="11">
        <f t="shared" si="1"/>
        <v>635.36</v>
      </c>
      <c r="K12" s="13">
        <v>25</v>
      </c>
      <c r="L12" s="11"/>
      <c r="M12" s="11">
        <f t="shared" si="2"/>
        <v>1260.19</v>
      </c>
      <c r="N12" s="11">
        <f t="shared" si="3"/>
        <v>19639.810000000001</v>
      </c>
    </row>
    <row r="13" spans="1:14" s="14" customFormat="1" ht="20.100000000000001" customHeight="1" x14ac:dyDescent="0.25">
      <c r="A13" s="7">
        <f t="shared" si="4"/>
        <v>5</v>
      </c>
      <c r="B13" s="8" t="s">
        <v>29</v>
      </c>
      <c r="C13" s="8" t="s">
        <v>30</v>
      </c>
      <c r="D13" s="8" t="s">
        <v>31</v>
      </c>
      <c r="E13" s="7" t="s">
        <v>17</v>
      </c>
      <c r="F13" s="9" t="s">
        <v>25</v>
      </c>
      <c r="G13" s="10">
        <v>31500</v>
      </c>
      <c r="H13" s="11">
        <f t="shared" si="0"/>
        <v>904.05</v>
      </c>
      <c r="I13" s="12"/>
      <c r="J13" s="11">
        <f t="shared" si="1"/>
        <v>957.6</v>
      </c>
      <c r="K13" s="13">
        <v>25</v>
      </c>
      <c r="L13" s="11"/>
      <c r="M13" s="11">
        <f t="shared" si="2"/>
        <v>1886.65</v>
      </c>
      <c r="N13" s="11">
        <f t="shared" si="3"/>
        <v>29613.35</v>
      </c>
    </row>
    <row r="14" spans="1:14" s="14" customFormat="1" ht="20.100000000000001" customHeight="1" x14ac:dyDescent="0.25">
      <c r="A14" s="7">
        <f t="shared" si="4"/>
        <v>6</v>
      </c>
      <c r="B14" s="8" t="s">
        <v>32</v>
      </c>
      <c r="C14" s="8" t="s">
        <v>23</v>
      </c>
      <c r="D14" s="8" t="s">
        <v>16</v>
      </c>
      <c r="E14" s="7" t="s">
        <v>17</v>
      </c>
      <c r="F14" s="9" t="s">
        <v>25</v>
      </c>
      <c r="G14" s="10">
        <v>19800</v>
      </c>
      <c r="H14" s="11">
        <f t="shared" si="0"/>
        <v>568.26</v>
      </c>
      <c r="I14" s="12"/>
      <c r="J14" s="11">
        <f t="shared" si="1"/>
        <v>601.91999999999996</v>
      </c>
      <c r="K14" s="13">
        <v>25</v>
      </c>
      <c r="L14" s="11"/>
      <c r="M14" s="11">
        <f t="shared" si="2"/>
        <v>1195.1799999999998</v>
      </c>
      <c r="N14" s="11">
        <f t="shared" si="3"/>
        <v>18604.82</v>
      </c>
    </row>
    <row r="15" spans="1:14" s="17" customFormat="1" ht="20.100000000000001" customHeight="1" x14ac:dyDescent="0.25">
      <c r="A15" s="7">
        <f t="shared" si="4"/>
        <v>7</v>
      </c>
      <c r="B15" s="8" t="s">
        <v>33</v>
      </c>
      <c r="C15" s="8" t="s">
        <v>34</v>
      </c>
      <c r="D15" s="8" t="s">
        <v>35</v>
      </c>
      <c r="E15" s="15" t="s">
        <v>17</v>
      </c>
      <c r="F15" s="16" t="s">
        <v>25</v>
      </c>
      <c r="G15" s="10">
        <v>70000</v>
      </c>
      <c r="H15" s="13">
        <f t="shared" si="0"/>
        <v>2009</v>
      </c>
      <c r="I15" s="12">
        <v>5368.45</v>
      </c>
      <c r="J15" s="11">
        <f t="shared" si="1"/>
        <v>2128</v>
      </c>
      <c r="K15" s="13">
        <v>25</v>
      </c>
      <c r="L15" s="13"/>
      <c r="M15" s="11">
        <f t="shared" si="2"/>
        <v>9530.4500000000007</v>
      </c>
      <c r="N15" s="13">
        <f t="shared" si="3"/>
        <v>60469.55</v>
      </c>
    </row>
    <row r="16" spans="1:14" s="14" customFormat="1" ht="20.100000000000001" customHeight="1" x14ac:dyDescent="0.25">
      <c r="A16" s="7">
        <f t="shared" si="4"/>
        <v>8</v>
      </c>
      <c r="B16" s="8" t="s">
        <v>36</v>
      </c>
      <c r="C16" s="8" t="s">
        <v>37</v>
      </c>
      <c r="D16" s="8" t="s">
        <v>38</v>
      </c>
      <c r="E16" s="7" t="s">
        <v>17</v>
      </c>
      <c r="F16" s="9" t="s">
        <v>25</v>
      </c>
      <c r="G16" s="10">
        <v>60000</v>
      </c>
      <c r="H16" s="11">
        <f t="shared" si="0"/>
        <v>1722</v>
      </c>
      <c r="I16" s="12">
        <v>3486.65</v>
      </c>
      <c r="J16" s="11">
        <f t="shared" si="1"/>
        <v>1824</v>
      </c>
      <c r="K16" s="13">
        <v>25</v>
      </c>
      <c r="L16" s="11"/>
      <c r="M16" s="11">
        <f t="shared" si="2"/>
        <v>7057.65</v>
      </c>
      <c r="N16" s="11">
        <f t="shared" si="3"/>
        <v>52942.35</v>
      </c>
    </row>
    <row r="17" spans="1:14" s="21" customFormat="1" ht="20.100000000000001" customHeight="1" x14ac:dyDescent="0.25">
      <c r="A17" s="7">
        <f t="shared" si="4"/>
        <v>9</v>
      </c>
      <c r="B17" s="8" t="s">
        <v>39</v>
      </c>
      <c r="C17" s="8" t="s">
        <v>40</v>
      </c>
      <c r="D17" s="8" t="s">
        <v>41</v>
      </c>
      <c r="E17" s="18" t="s">
        <v>17</v>
      </c>
      <c r="F17" s="19" t="s">
        <v>25</v>
      </c>
      <c r="G17" s="10">
        <v>27300</v>
      </c>
      <c r="H17" s="20">
        <f t="shared" si="0"/>
        <v>783.51</v>
      </c>
      <c r="I17" s="12"/>
      <c r="J17" s="11">
        <f t="shared" si="1"/>
        <v>829.92</v>
      </c>
      <c r="K17" s="13">
        <v>25</v>
      </c>
      <c r="L17" s="20"/>
      <c r="M17" s="11">
        <f t="shared" si="2"/>
        <v>1638.4299999999998</v>
      </c>
      <c r="N17" s="20">
        <f t="shared" si="3"/>
        <v>25661.57</v>
      </c>
    </row>
    <row r="18" spans="1:14" s="21" customFormat="1" ht="20.100000000000001" customHeight="1" x14ac:dyDescent="0.25">
      <c r="A18" s="7">
        <f t="shared" si="4"/>
        <v>10</v>
      </c>
      <c r="B18" s="8" t="s">
        <v>42</v>
      </c>
      <c r="C18" s="8" t="s">
        <v>40</v>
      </c>
      <c r="D18" s="8" t="s">
        <v>43</v>
      </c>
      <c r="E18" s="18" t="s">
        <v>17</v>
      </c>
      <c r="F18" s="19" t="s">
        <v>25</v>
      </c>
      <c r="G18" s="10">
        <v>18700</v>
      </c>
      <c r="H18" s="20">
        <f t="shared" si="0"/>
        <v>536.68999999999994</v>
      </c>
      <c r="I18" s="12"/>
      <c r="J18" s="11">
        <f t="shared" si="1"/>
        <v>568.48</v>
      </c>
      <c r="K18" s="13">
        <v>25</v>
      </c>
      <c r="L18" s="20"/>
      <c r="M18" s="11">
        <f t="shared" si="2"/>
        <v>1130.17</v>
      </c>
      <c r="N18" s="20">
        <f t="shared" si="3"/>
        <v>17569.830000000002</v>
      </c>
    </row>
    <row r="19" spans="1:14" s="21" customFormat="1" ht="20.100000000000001" customHeight="1" x14ac:dyDescent="0.25">
      <c r="A19" s="7">
        <f t="shared" si="4"/>
        <v>11</v>
      </c>
      <c r="B19" s="8" t="s">
        <v>44</v>
      </c>
      <c r="C19" s="8" t="s">
        <v>40</v>
      </c>
      <c r="D19" s="8" t="s">
        <v>45</v>
      </c>
      <c r="E19" s="18" t="s">
        <v>17</v>
      </c>
      <c r="F19" s="19" t="s">
        <v>25</v>
      </c>
      <c r="G19" s="10">
        <v>13200</v>
      </c>
      <c r="H19" s="20">
        <f t="shared" si="0"/>
        <v>378.84</v>
      </c>
      <c r="I19" s="12"/>
      <c r="J19" s="11">
        <f t="shared" si="1"/>
        <v>401.28</v>
      </c>
      <c r="K19" s="13">
        <v>25</v>
      </c>
      <c r="L19" s="20"/>
      <c r="M19" s="11">
        <f t="shared" si="2"/>
        <v>805.11999999999989</v>
      </c>
      <c r="N19" s="20">
        <f t="shared" si="3"/>
        <v>12394.880000000001</v>
      </c>
    </row>
    <row r="20" spans="1:14" s="21" customFormat="1" ht="20.100000000000001" customHeight="1" x14ac:dyDescent="0.25">
      <c r="A20" s="7">
        <f t="shared" si="4"/>
        <v>12</v>
      </c>
      <c r="B20" s="8" t="s">
        <v>46</v>
      </c>
      <c r="C20" s="8" t="s">
        <v>47</v>
      </c>
      <c r="D20" s="8" t="s">
        <v>48</v>
      </c>
      <c r="E20" s="18" t="s">
        <v>17</v>
      </c>
      <c r="F20" s="19" t="s">
        <v>25</v>
      </c>
      <c r="G20" s="10">
        <v>19800</v>
      </c>
      <c r="H20" s="20">
        <f t="shared" si="0"/>
        <v>568.26</v>
      </c>
      <c r="I20" s="12"/>
      <c r="J20" s="11">
        <f t="shared" si="1"/>
        <v>601.91999999999996</v>
      </c>
      <c r="K20" s="13">
        <v>25</v>
      </c>
      <c r="L20" s="20"/>
      <c r="M20" s="11">
        <f t="shared" si="2"/>
        <v>1195.1799999999998</v>
      </c>
      <c r="N20" s="20">
        <f t="shared" si="3"/>
        <v>18604.82</v>
      </c>
    </row>
    <row r="21" spans="1:14" s="21" customFormat="1" ht="20.100000000000001" customHeight="1" x14ac:dyDescent="0.25">
      <c r="A21" s="7">
        <f t="shared" si="4"/>
        <v>13</v>
      </c>
      <c r="B21" s="8" t="s">
        <v>49</v>
      </c>
      <c r="C21" s="8" t="s">
        <v>50</v>
      </c>
      <c r="D21" s="8" t="s">
        <v>51</v>
      </c>
      <c r="E21" s="18" t="s">
        <v>17</v>
      </c>
      <c r="F21" s="19" t="s">
        <v>25</v>
      </c>
      <c r="G21" s="10">
        <v>15400</v>
      </c>
      <c r="H21" s="20">
        <f t="shared" si="0"/>
        <v>441.98</v>
      </c>
      <c r="I21" s="12"/>
      <c r="J21" s="11">
        <f t="shared" si="1"/>
        <v>468.16</v>
      </c>
      <c r="K21" s="13">
        <v>25</v>
      </c>
      <c r="L21" s="20"/>
      <c r="M21" s="11">
        <f t="shared" si="2"/>
        <v>935.1400000000001</v>
      </c>
      <c r="N21" s="20">
        <f t="shared" si="3"/>
        <v>14464.86</v>
      </c>
    </row>
    <row r="22" spans="1:14" s="14" customFormat="1" ht="20.100000000000001" customHeight="1" x14ac:dyDescent="0.25">
      <c r="A22" s="7">
        <f t="shared" si="4"/>
        <v>14</v>
      </c>
      <c r="B22" s="8" t="s">
        <v>52</v>
      </c>
      <c r="C22" s="8" t="s">
        <v>40</v>
      </c>
      <c r="D22" s="8" t="s">
        <v>53</v>
      </c>
      <c r="E22" s="7" t="s">
        <v>17</v>
      </c>
      <c r="F22" s="9" t="s">
        <v>25</v>
      </c>
      <c r="G22" s="10">
        <v>11000</v>
      </c>
      <c r="H22" s="20">
        <f t="shared" si="0"/>
        <v>315.7</v>
      </c>
      <c r="I22" s="12"/>
      <c r="J22" s="11">
        <f t="shared" si="1"/>
        <v>334.4</v>
      </c>
      <c r="K22" s="13">
        <v>25</v>
      </c>
      <c r="L22" s="11"/>
      <c r="M22" s="11">
        <f t="shared" si="2"/>
        <v>675.09999999999991</v>
      </c>
      <c r="N22" s="11">
        <f t="shared" si="3"/>
        <v>10324.9</v>
      </c>
    </row>
    <row r="23" spans="1:14" s="14" customFormat="1" ht="20.100000000000001" customHeight="1" x14ac:dyDescent="0.25">
      <c r="A23" s="7">
        <f t="shared" si="4"/>
        <v>15</v>
      </c>
      <c r="B23" s="8" t="s">
        <v>54</v>
      </c>
      <c r="C23" s="8" t="s">
        <v>50</v>
      </c>
      <c r="D23" s="8" t="s">
        <v>55</v>
      </c>
      <c r="E23" s="7" t="s">
        <v>17</v>
      </c>
      <c r="F23" s="9" t="s">
        <v>25</v>
      </c>
      <c r="G23" s="10">
        <v>15400</v>
      </c>
      <c r="H23" s="20">
        <f t="shared" si="0"/>
        <v>441.98</v>
      </c>
      <c r="I23" s="12"/>
      <c r="J23" s="11">
        <f t="shared" si="1"/>
        <v>468.16</v>
      </c>
      <c r="K23" s="13">
        <v>25</v>
      </c>
      <c r="L23" s="11"/>
      <c r="M23" s="11">
        <f t="shared" si="2"/>
        <v>935.1400000000001</v>
      </c>
      <c r="N23" s="11">
        <f t="shared" si="3"/>
        <v>14464.86</v>
      </c>
    </row>
    <row r="24" spans="1:14" s="14" customFormat="1" ht="20.100000000000001" customHeight="1" x14ac:dyDescent="0.25">
      <c r="A24" s="7">
        <f t="shared" si="4"/>
        <v>16</v>
      </c>
      <c r="B24" s="8" t="s">
        <v>56</v>
      </c>
      <c r="C24" s="8" t="s">
        <v>20</v>
      </c>
      <c r="D24" s="8" t="s">
        <v>57</v>
      </c>
      <c r="E24" s="7" t="s">
        <v>17</v>
      </c>
      <c r="F24" s="9" t="s">
        <v>25</v>
      </c>
      <c r="G24" s="10">
        <v>8800</v>
      </c>
      <c r="H24" s="20">
        <f t="shared" si="0"/>
        <v>252.56</v>
      </c>
      <c r="I24" s="12"/>
      <c r="J24" s="11">
        <f t="shared" si="1"/>
        <v>267.52</v>
      </c>
      <c r="K24" s="13">
        <v>25</v>
      </c>
      <c r="L24" s="11"/>
      <c r="M24" s="11">
        <f t="shared" si="2"/>
        <v>545.07999999999993</v>
      </c>
      <c r="N24" s="11">
        <f t="shared" si="3"/>
        <v>8254.92</v>
      </c>
    </row>
    <row r="25" spans="1:14" s="14" customFormat="1" ht="20.100000000000001" customHeight="1" x14ac:dyDescent="0.25">
      <c r="A25" s="7">
        <f t="shared" si="4"/>
        <v>17</v>
      </c>
      <c r="B25" s="8" t="s">
        <v>58</v>
      </c>
      <c r="C25" s="8" t="s">
        <v>40</v>
      </c>
      <c r="D25" s="8" t="s">
        <v>59</v>
      </c>
      <c r="E25" s="7" t="s">
        <v>17</v>
      </c>
      <c r="F25" s="9" t="s">
        <v>18</v>
      </c>
      <c r="G25" s="10">
        <v>15400</v>
      </c>
      <c r="H25" s="20">
        <f t="shared" si="0"/>
        <v>441.98</v>
      </c>
      <c r="I25" s="12"/>
      <c r="J25" s="11">
        <f t="shared" si="1"/>
        <v>468.16</v>
      </c>
      <c r="K25" s="13">
        <v>25</v>
      </c>
      <c r="L25" s="11"/>
      <c r="M25" s="11">
        <f t="shared" si="2"/>
        <v>935.1400000000001</v>
      </c>
      <c r="N25" s="11">
        <f t="shared" si="3"/>
        <v>14464.86</v>
      </c>
    </row>
    <row r="26" spans="1:14" s="14" customFormat="1" ht="20.100000000000001" customHeight="1" x14ac:dyDescent="0.25">
      <c r="A26" s="7">
        <f t="shared" si="4"/>
        <v>18</v>
      </c>
      <c r="B26" s="8" t="s">
        <v>60</v>
      </c>
      <c r="C26" s="8" t="s">
        <v>61</v>
      </c>
      <c r="D26" s="8" t="s">
        <v>62</v>
      </c>
      <c r="E26" s="7" t="s">
        <v>17</v>
      </c>
      <c r="F26" s="9" t="s">
        <v>18</v>
      </c>
      <c r="G26" s="10">
        <v>16500</v>
      </c>
      <c r="H26" s="20">
        <f t="shared" si="0"/>
        <v>473.55</v>
      </c>
      <c r="I26" s="12"/>
      <c r="J26" s="11">
        <f t="shared" si="1"/>
        <v>501.6</v>
      </c>
      <c r="K26" s="13">
        <v>25</v>
      </c>
      <c r="L26" s="11"/>
      <c r="M26" s="11">
        <f t="shared" si="2"/>
        <v>1000.1500000000001</v>
      </c>
      <c r="N26" s="11">
        <f t="shared" si="3"/>
        <v>15499.85</v>
      </c>
    </row>
    <row r="27" spans="1:14" s="14" customFormat="1" ht="20.100000000000001" customHeight="1" x14ac:dyDescent="0.25">
      <c r="A27" s="7">
        <f t="shared" si="4"/>
        <v>19</v>
      </c>
      <c r="B27" s="8" t="s">
        <v>63</v>
      </c>
      <c r="C27" s="8" t="s">
        <v>20</v>
      </c>
      <c r="D27" s="8" t="s">
        <v>64</v>
      </c>
      <c r="E27" s="7" t="s">
        <v>17</v>
      </c>
      <c r="F27" s="9" t="s">
        <v>25</v>
      </c>
      <c r="G27" s="10">
        <v>8929.6299999999992</v>
      </c>
      <c r="H27" s="20">
        <f t="shared" si="0"/>
        <v>256.28038099999998</v>
      </c>
      <c r="I27" s="12"/>
      <c r="J27" s="11">
        <f t="shared" si="1"/>
        <v>271.46075199999996</v>
      </c>
      <c r="K27" s="13">
        <v>25</v>
      </c>
      <c r="L27" s="11"/>
      <c r="M27" s="11">
        <f t="shared" si="2"/>
        <v>552.74113299999999</v>
      </c>
      <c r="N27" s="11">
        <f t="shared" si="3"/>
        <v>8376.8888669999997</v>
      </c>
    </row>
    <row r="28" spans="1:14" s="14" customFormat="1" ht="20.100000000000001" customHeight="1" x14ac:dyDescent="0.25">
      <c r="A28" s="7">
        <f t="shared" si="4"/>
        <v>20</v>
      </c>
      <c r="B28" s="8" t="s">
        <v>65</v>
      </c>
      <c r="C28" s="8" t="s">
        <v>47</v>
      </c>
      <c r="D28" s="8" t="s">
        <v>66</v>
      </c>
      <c r="E28" s="7" t="s">
        <v>17</v>
      </c>
      <c r="F28" s="9" t="s">
        <v>25</v>
      </c>
      <c r="G28" s="10">
        <v>11000</v>
      </c>
      <c r="H28" s="20">
        <f t="shared" si="0"/>
        <v>315.7</v>
      </c>
      <c r="I28" s="12"/>
      <c r="J28" s="11">
        <f t="shared" si="1"/>
        <v>334.4</v>
      </c>
      <c r="K28" s="13">
        <v>25</v>
      </c>
      <c r="L28" s="11"/>
      <c r="M28" s="11">
        <f t="shared" si="2"/>
        <v>675.09999999999991</v>
      </c>
      <c r="N28" s="11">
        <f t="shared" si="3"/>
        <v>10324.9</v>
      </c>
    </row>
    <row r="29" spans="1:14" s="21" customFormat="1" ht="20.100000000000001" customHeight="1" x14ac:dyDescent="0.25">
      <c r="A29" s="7">
        <f t="shared" si="4"/>
        <v>21</v>
      </c>
      <c r="B29" s="8" t="s">
        <v>67</v>
      </c>
      <c r="C29" s="8" t="s">
        <v>47</v>
      </c>
      <c r="D29" s="8" t="s">
        <v>68</v>
      </c>
      <c r="E29" s="18" t="s">
        <v>17</v>
      </c>
      <c r="F29" s="19" t="s">
        <v>25</v>
      </c>
      <c r="G29" s="10">
        <v>16500</v>
      </c>
      <c r="H29" s="20">
        <f t="shared" si="0"/>
        <v>473.55</v>
      </c>
      <c r="I29" s="12"/>
      <c r="J29" s="11">
        <f t="shared" si="1"/>
        <v>501.6</v>
      </c>
      <c r="K29" s="13">
        <v>25</v>
      </c>
      <c r="L29" s="20"/>
      <c r="M29" s="11">
        <f t="shared" si="2"/>
        <v>1000.1500000000001</v>
      </c>
      <c r="N29" s="20">
        <f t="shared" si="3"/>
        <v>15499.85</v>
      </c>
    </row>
    <row r="30" spans="1:14" s="14" customFormat="1" ht="20.100000000000001" customHeight="1" x14ac:dyDescent="0.25">
      <c r="A30" s="7">
        <f t="shared" si="4"/>
        <v>22</v>
      </c>
      <c r="B30" s="8" t="s">
        <v>69</v>
      </c>
      <c r="C30" s="8" t="s">
        <v>61</v>
      </c>
      <c r="D30" s="8" t="s">
        <v>70</v>
      </c>
      <c r="E30" s="7" t="s">
        <v>17</v>
      </c>
      <c r="F30" s="9" t="s">
        <v>18</v>
      </c>
      <c r="G30" s="10">
        <v>13000</v>
      </c>
      <c r="H30" s="20">
        <f t="shared" si="0"/>
        <v>373.1</v>
      </c>
      <c r="I30" s="12"/>
      <c r="J30" s="11">
        <f t="shared" si="1"/>
        <v>395.2</v>
      </c>
      <c r="K30" s="13">
        <v>25</v>
      </c>
      <c r="L30" s="11"/>
      <c r="M30" s="11">
        <f t="shared" si="2"/>
        <v>793.3</v>
      </c>
      <c r="N30" s="11">
        <f t="shared" si="3"/>
        <v>12206.7</v>
      </c>
    </row>
    <row r="31" spans="1:14" s="21" customFormat="1" ht="20.100000000000001" customHeight="1" x14ac:dyDescent="0.25">
      <c r="A31" s="7">
        <f t="shared" si="4"/>
        <v>23</v>
      </c>
      <c r="B31" s="8" t="s">
        <v>71</v>
      </c>
      <c r="C31" s="8" t="s">
        <v>61</v>
      </c>
      <c r="D31" s="8" t="s">
        <v>70</v>
      </c>
      <c r="E31" s="18" t="s">
        <v>17</v>
      </c>
      <c r="F31" s="19" t="s">
        <v>18</v>
      </c>
      <c r="G31" s="10">
        <v>13000</v>
      </c>
      <c r="H31" s="20">
        <f t="shared" si="0"/>
        <v>373.1</v>
      </c>
      <c r="I31" s="12"/>
      <c r="J31" s="11">
        <f t="shared" si="1"/>
        <v>395.2</v>
      </c>
      <c r="K31" s="13">
        <v>25</v>
      </c>
      <c r="L31" s="20"/>
      <c r="M31" s="11">
        <f t="shared" si="2"/>
        <v>793.3</v>
      </c>
      <c r="N31" s="20">
        <f t="shared" si="3"/>
        <v>12206.7</v>
      </c>
    </row>
    <row r="32" spans="1:14" s="21" customFormat="1" ht="20.100000000000001" customHeight="1" x14ac:dyDescent="0.25">
      <c r="A32" s="7">
        <f t="shared" si="4"/>
        <v>24</v>
      </c>
      <c r="B32" s="8" t="s">
        <v>72</v>
      </c>
      <c r="C32" s="8" t="s">
        <v>73</v>
      </c>
      <c r="D32" s="8" t="s">
        <v>74</v>
      </c>
      <c r="E32" s="18" t="s">
        <v>17</v>
      </c>
      <c r="F32" s="19" t="s">
        <v>25</v>
      </c>
      <c r="G32" s="10">
        <v>10000</v>
      </c>
      <c r="H32" s="20">
        <f t="shared" si="0"/>
        <v>287</v>
      </c>
      <c r="I32" s="12"/>
      <c r="J32" s="11">
        <f t="shared" si="1"/>
        <v>304</v>
      </c>
      <c r="K32" s="13">
        <v>25</v>
      </c>
      <c r="L32" s="20"/>
      <c r="M32" s="11">
        <f t="shared" si="2"/>
        <v>616</v>
      </c>
      <c r="N32" s="20">
        <f t="shared" si="3"/>
        <v>9384</v>
      </c>
    </row>
    <row r="33" spans="1:14" s="21" customFormat="1" ht="20.100000000000001" customHeight="1" x14ac:dyDescent="0.25">
      <c r="A33" s="7">
        <f t="shared" si="4"/>
        <v>25</v>
      </c>
      <c r="B33" s="8" t="s">
        <v>75</v>
      </c>
      <c r="C33" s="8" t="s">
        <v>47</v>
      </c>
      <c r="D33" s="8" t="s">
        <v>48</v>
      </c>
      <c r="E33" s="18" t="s">
        <v>17</v>
      </c>
      <c r="F33" s="19" t="s">
        <v>25</v>
      </c>
      <c r="G33" s="10">
        <v>16500</v>
      </c>
      <c r="H33" s="20">
        <f t="shared" si="0"/>
        <v>473.55</v>
      </c>
      <c r="I33" s="12"/>
      <c r="J33" s="11">
        <f t="shared" si="1"/>
        <v>501.6</v>
      </c>
      <c r="K33" s="13">
        <v>25</v>
      </c>
      <c r="L33" s="20"/>
      <c r="M33" s="11">
        <f t="shared" si="2"/>
        <v>1000.1500000000001</v>
      </c>
      <c r="N33" s="20">
        <f t="shared" si="3"/>
        <v>15499.85</v>
      </c>
    </row>
    <row r="34" spans="1:14" s="21" customFormat="1" ht="20.100000000000001" customHeight="1" x14ac:dyDescent="0.25">
      <c r="A34" s="7">
        <f t="shared" si="4"/>
        <v>26</v>
      </c>
      <c r="B34" s="8" t="s">
        <v>76</v>
      </c>
      <c r="C34" s="8" t="s">
        <v>77</v>
      </c>
      <c r="D34" s="8" t="s">
        <v>78</v>
      </c>
      <c r="E34" s="18" t="s">
        <v>17</v>
      </c>
      <c r="F34" s="19" t="s">
        <v>18</v>
      </c>
      <c r="G34" s="10">
        <v>30000</v>
      </c>
      <c r="H34" s="20">
        <f t="shared" si="0"/>
        <v>861</v>
      </c>
      <c r="I34" s="12"/>
      <c r="J34" s="11">
        <f t="shared" si="1"/>
        <v>912</v>
      </c>
      <c r="K34" s="13">
        <v>25</v>
      </c>
      <c r="L34" s="20"/>
      <c r="M34" s="11">
        <f t="shared" si="2"/>
        <v>1798</v>
      </c>
      <c r="N34" s="20">
        <f t="shared" si="3"/>
        <v>28202</v>
      </c>
    </row>
    <row r="35" spans="1:14" s="21" customFormat="1" ht="20.100000000000001" customHeight="1" x14ac:dyDescent="0.25">
      <c r="A35" s="7">
        <f t="shared" si="4"/>
        <v>27</v>
      </c>
      <c r="B35" s="8" t="s">
        <v>79</v>
      </c>
      <c r="C35" s="8" t="s">
        <v>80</v>
      </c>
      <c r="D35" s="8" t="s">
        <v>81</v>
      </c>
      <c r="E35" s="18" t="s">
        <v>17</v>
      </c>
      <c r="F35" s="19" t="s">
        <v>18</v>
      </c>
      <c r="G35" s="10">
        <v>16500</v>
      </c>
      <c r="H35" s="20">
        <f t="shared" si="0"/>
        <v>473.55</v>
      </c>
      <c r="I35" s="12"/>
      <c r="J35" s="11">
        <f t="shared" si="1"/>
        <v>501.6</v>
      </c>
      <c r="K35" s="13">
        <v>25</v>
      </c>
      <c r="L35" s="20"/>
      <c r="M35" s="11">
        <f t="shared" si="2"/>
        <v>1000.1500000000001</v>
      </c>
      <c r="N35" s="20">
        <f t="shared" si="3"/>
        <v>15499.85</v>
      </c>
    </row>
    <row r="36" spans="1:14" s="14" customFormat="1" ht="20.100000000000001" customHeight="1" x14ac:dyDescent="0.25">
      <c r="A36" s="7">
        <f t="shared" si="4"/>
        <v>28</v>
      </c>
      <c r="B36" s="8" t="s">
        <v>82</v>
      </c>
      <c r="C36" s="8" t="s">
        <v>34</v>
      </c>
      <c r="D36" s="8" t="s">
        <v>83</v>
      </c>
      <c r="E36" s="7" t="s">
        <v>17</v>
      </c>
      <c r="F36" s="9" t="s">
        <v>25</v>
      </c>
      <c r="G36" s="10">
        <v>45000</v>
      </c>
      <c r="H36" s="20">
        <f t="shared" si="0"/>
        <v>1291.5</v>
      </c>
      <c r="I36" s="12">
        <v>1148.33</v>
      </c>
      <c r="J36" s="11">
        <f t="shared" si="1"/>
        <v>1368</v>
      </c>
      <c r="K36" s="13">
        <v>25</v>
      </c>
      <c r="L36" s="11"/>
      <c r="M36" s="11">
        <f t="shared" si="2"/>
        <v>3832.83</v>
      </c>
      <c r="N36" s="11">
        <f t="shared" si="3"/>
        <v>41167.17</v>
      </c>
    </row>
    <row r="37" spans="1:14" s="14" customFormat="1" ht="20.100000000000001" customHeight="1" x14ac:dyDescent="0.25">
      <c r="A37" s="7">
        <f t="shared" si="4"/>
        <v>29</v>
      </c>
      <c r="B37" s="8" t="s">
        <v>84</v>
      </c>
      <c r="C37" s="8" t="s">
        <v>85</v>
      </c>
      <c r="D37" s="8" t="s">
        <v>86</v>
      </c>
      <c r="E37" s="7" t="s">
        <v>17</v>
      </c>
      <c r="F37" s="9" t="s">
        <v>25</v>
      </c>
      <c r="G37" s="10">
        <v>31500</v>
      </c>
      <c r="H37" s="20">
        <f t="shared" si="0"/>
        <v>904.05</v>
      </c>
      <c r="I37" s="12"/>
      <c r="J37" s="11">
        <f t="shared" si="1"/>
        <v>957.6</v>
      </c>
      <c r="K37" s="13">
        <v>25</v>
      </c>
      <c r="L37" s="11"/>
      <c r="M37" s="11">
        <f t="shared" si="2"/>
        <v>1886.65</v>
      </c>
      <c r="N37" s="11">
        <f t="shared" si="3"/>
        <v>29613.35</v>
      </c>
    </row>
    <row r="38" spans="1:14" s="14" customFormat="1" ht="20.100000000000001" customHeight="1" x14ac:dyDescent="0.25">
      <c r="A38" s="7">
        <f t="shared" si="4"/>
        <v>30</v>
      </c>
      <c r="B38" s="8" t="s">
        <v>87</v>
      </c>
      <c r="C38" s="8" t="s">
        <v>88</v>
      </c>
      <c r="D38" s="8" t="s">
        <v>89</v>
      </c>
      <c r="E38" s="7" t="s">
        <v>17</v>
      </c>
      <c r="F38" s="9" t="s">
        <v>25</v>
      </c>
      <c r="G38" s="10">
        <v>45000</v>
      </c>
      <c r="H38" s="20">
        <f t="shared" si="0"/>
        <v>1291.5</v>
      </c>
      <c r="I38" s="12">
        <v>1148.33</v>
      </c>
      <c r="J38" s="11">
        <f t="shared" si="1"/>
        <v>1368</v>
      </c>
      <c r="K38" s="13">
        <v>25</v>
      </c>
      <c r="L38" s="11"/>
      <c r="M38" s="11">
        <f t="shared" si="2"/>
        <v>3832.83</v>
      </c>
      <c r="N38" s="11">
        <f t="shared" si="3"/>
        <v>41167.17</v>
      </c>
    </row>
    <row r="39" spans="1:14" s="14" customFormat="1" ht="20.100000000000001" customHeight="1" x14ac:dyDescent="0.25">
      <c r="A39" s="7">
        <f t="shared" si="4"/>
        <v>31</v>
      </c>
      <c r="B39" s="8" t="s">
        <v>90</v>
      </c>
      <c r="C39" s="8" t="s">
        <v>88</v>
      </c>
      <c r="D39" s="8" t="s">
        <v>91</v>
      </c>
      <c r="E39" s="7" t="s">
        <v>17</v>
      </c>
      <c r="F39" s="9" t="s">
        <v>25</v>
      </c>
      <c r="G39" s="10">
        <v>40000</v>
      </c>
      <c r="H39" s="20">
        <f t="shared" si="0"/>
        <v>1148</v>
      </c>
      <c r="I39" s="12">
        <v>442.65</v>
      </c>
      <c r="J39" s="11">
        <f t="shared" si="1"/>
        <v>1216</v>
      </c>
      <c r="K39" s="13">
        <v>25</v>
      </c>
      <c r="L39" s="11"/>
      <c r="M39" s="11">
        <f t="shared" si="2"/>
        <v>2831.65</v>
      </c>
      <c r="N39" s="11">
        <f t="shared" si="3"/>
        <v>37168.35</v>
      </c>
    </row>
    <row r="40" spans="1:14" s="14" customFormat="1" ht="20.100000000000001" customHeight="1" x14ac:dyDescent="0.25">
      <c r="A40" s="7">
        <f t="shared" si="4"/>
        <v>32</v>
      </c>
      <c r="B40" s="8" t="s">
        <v>92</v>
      </c>
      <c r="C40" s="8" t="s">
        <v>88</v>
      </c>
      <c r="D40" s="8" t="s">
        <v>93</v>
      </c>
      <c r="E40" s="7" t="s">
        <v>17</v>
      </c>
      <c r="F40" s="9" t="s">
        <v>25</v>
      </c>
      <c r="G40" s="10">
        <v>31500</v>
      </c>
      <c r="H40" s="20">
        <f t="shared" si="0"/>
        <v>904.05</v>
      </c>
      <c r="I40" s="12"/>
      <c r="J40" s="11">
        <f t="shared" si="1"/>
        <v>957.6</v>
      </c>
      <c r="K40" s="13">
        <v>25</v>
      </c>
      <c r="L40" s="11"/>
      <c r="M40" s="11">
        <f t="shared" si="2"/>
        <v>1886.65</v>
      </c>
      <c r="N40" s="11">
        <f t="shared" si="3"/>
        <v>29613.35</v>
      </c>
    </row>
    <row r="41" spans="1:14" s="14" customFormat="1" ht="20.100000000000001" customHeight="1" x14ac:dyDescent="0.25">
      <c r="A41" s="7">
        <f t="shared" si="4"/>
        <v>33</v>
      </c>
      <c r="B41" s="8" t="s">
        <v>94</v>
      </c>
      <c r="C41" s="8" t="s">
        <v>73</v>
      </c>
      <c r="D41" s="8" t="s">
        <v>95</v>
      </c>
      <c r="E41" s="7" t="s">
        <v>17</v>
      </c>
      <c r="F41" s="9" t="s">
        <v>25</v>
      </c>
      <c r="G41" s="10">
        <v>26250</v>
      </c>
      <c r="H41" s="20">
        <f t="shared" ref="H41:H72" si="5">+G41*2.87%</f>
        <v>753.375</v>
      </c>
      <c r="I41" s="12"/>
      <c r="J41" s="11">
        <f t="shared" ref="J41:J72" si="6">+G41*3.04%</f>
        <v>798</v>
      </c>
      <c r="K41" s="13">
        <v>25</v>
      </c>
      <c r="L41" s="11"/>
      <c r="M41" s="11">
        <f t="shared" ref="M41:M72" si="7">H41+I41+J41+L41+K41</f>
        <v>1576.375</v>
      </c>
      <c r="N41" s="11">
        <f t="shared" ref="N41:N72" si="8">+G41-M41</f>
        <v>24673.625</v>
      </c>
    </row>
    <row r="42" spans="1:14" s="14" customFormat="1" ht="20.100000000000001" customHeight="1" x14ac:dyDescent="0.25">
      <c r="A42" s="7">
        <f t="shared" si="4"/>
        <v>34</v>
      </c>
      <c r="B42" s="8" t="s">
        <v>96</v>
      </c>
      <c r="C42" s="8" t="s">
        <v>20</v>
      </c>
      <c r="D42" s="8" t="s">
        <v>97</v>
      </c>
      <c r="E42" s="7" t="s">
        <v>17</v>
      </c>
      <c r="F42" s="9" t="s">
        <v>25</v>
      </c>
      <c r="G42" s="10">
        <v>11550</v>
      </c>
      <c r="H42" s="20">
        <f t="shared" si="5"/>
        <v>331.48500000000001</v>
      </c>
      <c r="I42" s="12"/>
      <c r="J42" s="11">
        <f t="shared" si="6"/>
        <v>351.12</v>
      </c>
      <c r="K42" s="13">
        <v>25</v>
      </c>
      <c r="L42" s="11"/>
      <c r="M42" s="11">
        <f t="shared" si="7"/>
        <v>707.60500000000002</v>
      </c>
      <c r="N42" s="11">
        <f t="shared" si="8"/>
        <v>10842.395</v>
      </c>
    </row>
    <row r="43" spans="1:14" s="14" customFormat="1" ht="20.100000000000001" customHeight="1" x14ac:dyDescent="0.25">
      <c r="A43" s="7">
        <f t="shared" si="4"/>
        <v>35</v>
      </c>
      <c r="B43" s="8" t="s">
        <v>98</v>
      </c>
      <c r="C43" s="8" t="s">
        <v>99</v>
      </c>
      <c r="D43" s="8" t="s">
        <v>100</v>
      </c>
      <c r="E43" s="7" t="s">
        <v>17</v>
      </c>
      <c r="F43" s="9" t="s">
        <v>25</v>
      </c>
      <c r="G43" s="10">
        <v>45000</v>
      </c>
      <c r="H43" s="20">
        <f t="shared" si="5"/>
        <v>1291.5</v>
      </c>
      <c r="I43" s="12">
        <v>1148.33</v>
      </c>
      <c r="J43" s="11">
        <f t="shared" si="6"/>
        <v>1368</v>
      </c>
      <c r="K43" s="13">
        <v>25</v>
      </c>
      <c r="L43" s="11"/>
      <c r="M43" s="11">
        <f t="shared" si="7"/>
        <v>3832.83</v>
      </c>
      <c r="N43" s="11">
        <f t="shared" si="8"/>
        <v>41167.17</v>
      </c>
    </row>
    <row r="44" spans="1:14" s="14" customFormat="1" ht="20.100000000000001" customHeight="1" x14ac:dyDescent="0.25">
      <c r="A44" s="7">
        <f t="shared" si="4"/>
        <v>36</v>
      </c>
      <c r="B44" s="8" t="s">
        <v>101</v>
      </c>
      <c r="C44" s="8" t="s">
        <v>99</v>
      </c>
      <c r="D44" s="8" t="s">
        <v>102</v>
      </c>
      <c r="E44" s="7" t="s">
        <v>17</v>
      </c>
      <c r="F44" s="9" t="s">
        <v>25</v>
      </c>
      <c r="G44" s="10">
        <v>31500</v>
      </c>
      <c r="H44" s="20">
        <f t="shared" si="5"/>
        <v>904.05</v>
      </c>
      <c r="I44" s="12"/>
      <c r="J44" s="11">
        <f t="shared" si="6"/>
        <v>957.6</v>
      </c>
      <c r="K44" s="13">
        <v>25</v>
      </c>
      <c r="L44" s="11"/>
      <c r="M44" s="11">
        <f t="shared" si="7"/>
        <v>1886.65</v>
      </c>
      <c r="N44" s="11">
        <f t="shared" si="8"/>
        <v>29613.35</v>
      </c>
    </row>
    <row r="45" spans="1:14" s="21" customFormat="1" ht="20.100000000000001" customHeight="1" x14ac:dyDescent="0.25">
      <c r="A45" s="7">
        <f t="shared" si="4"/>
        <v>37</v>
      </c>
      <c r="B45" s="8" t="s">
        <v>103</v>
      </c>
      <c r="C45" s="8" t="s">
        <v>99</v>
      </c>
      <c r="D45" s="8" t="s">
        <v>104</v>
      </c>
      <c r="E45" s="18" t="s">
        <v>17</v>
      </c>
      <c r="F45" s="19" t="s">
        <v>25</v>
      </c>
      <c r="G45" s="10">
        <v>19250</v>
      </c>
      <c r="H45" s="20">
        <f t="shared" si="5"/>
        <v>552.47500000000002</v>
      </c>
      <c r="I45" s="12"/>
      <c r="J45" s="11">
        <f t="shared" si="6"/>
        <v>585.20000000000005</v>
      </c>
      <c r="K45" s="13">
        <v>25</v>
      </c>
      <c r="L45" s="20"/>
      <c r="M45" s="11">
        <f t="shared" si="7"/>
        <v>1162.6750000000002</v>
      </c>
      <c r="N45" s="20">
        <f t="shared" si="8"/>
        <v>18087.325000000001</v>
      </c>
    </row>
    <row r="46" spans="1:14" s="14" customFormat="1" ht="20.100000000000001" customHeight="1" x14ac:dyDescent="0.25">
      <c r="A46" s="7">
        <f t="shared" si="4"/>
        <v>38</v>
      </c>
      <c r="B46" s="8" t="s">
        <v>105</v>
      </c>
      <c r="C46" s="8" t="s">
        <v>99</v>
      </c>
      <c r="D46" s="8" t="s">
        <v>106</v>
      </c>
      <c r="E46" s="7" t="s">
        <v>17</v>
      </c>
      <c r="F46" s="9" t="s">
        <v>25</v>
      </c>
      <c r="G46" s="10">
        <v>13200</v>
      </c>
      <c r="H46" s="20">
        <f t="shared" si="5"/>
        <v>378.84</v>
      </c>
      <c r="I46" s="12"/>
      <c r="J46" s="11">
        <f t="shared" si="6"/>
        <v>401.28</v>
      </c>
      <c r="K46" s="13">
        <v>25</v>
      </c>
      <c r="L46" s="11"/>
      <c r="M46" s="11">
        <f t="shared" si="7"/>
        <v>805.11999999999989</v>
      </c>
      <c r="N46" s="11">
        <f t="shared" si="8"/>
        <v>12394.880000000001</v>
      </c>
    </row>
    <row r="47" spans="1:14" s="14" customFormat="1" ht="20.100000000000001" customHeight="1" x14ac:dyDescent="0.25">
      <c r="A47" s="7">
        <f t="shared" si="4"/>
        <v>39</v>
      </c>
      <c r="B47" s="8" t="s">
        <v>107</v>
      </c>
      <c r="C47" s="8" t="s">
        <v>47</v>
      </c>
      <c r="D47" s="8" t="s">
        <v>108</v>
      </c>
      <c r="E47" s="7" t="s">
        <v>17</v>
      </c>
      <c r="F47" s="9" t="s">
        <v>25</v>
      </c>
      <c r="G47" s="10">
        <v>11000</v>
      </c>
      <c r="H47" s="20">
        <f t="shared" si="5"/>
        <v>315.7</v>
      </c>
      <c r="I47" s="12"/>
      <c r="J47" s="11">
        <f t="shared" si="6"/>
        <v>334.4</v>
      </c>
      <c r="K47" s="13">
        <v>25</v>
      </c>
      <c r="L47" s="11"/>
      <c r="M47" s="11">
        <f t="shared" si="7"/>
        <v>675.09999999999991</v>
      </c>
      <c r="N47" s="11">
        <f t="shared" si="8"/>
        <v>10324.9</v>
      </c>
    </row>
    <row r="48" spans="1:14" s="14" customFormat="1" ht="20.100000000000001" customHeight="1" x14ac:dyDescent="0.25">
      <c r="A48" s="7">
        <f t="shared" si="4"/>
        <v>40</v>
      </c>
      <c r="B48" s="8" t="s">
        <v>109</v>
      </c>
      <c r="C48" s="8" t="s">
        <v>99</v>
      </c>
      <c r="D48" s="8" t="s">
        <v>110</v>
      </c>
      <c r="E48" s="7" t="s">
        <v>17</v>
      </c>
      <c r="F48" s="9" t="s">
        <v>25</v>
      </c>
      <c r="G48" s="10">
        <v>20000</v>
      </c>
      <c r="H48" s="20">
        <f t="shared" si="5"/>
        <v>574</v>
      </c>
      <c r="I48" s="12"/>
      <c r="J48" s="11">
        <f t="shared" si="6"/>
        <v>608</v>
      </c>
      <c r="K48" s="13">
        <v>25</v>
      </c>
      <c r="L48" s="11"/>
      <c r="M48" s="11">
        <f t="shared" si="7"/>
        <v>1207</v>
      </c>
      <c r="N48" s="11">
        <f t="shared" si="8"/>
        <v>18793</v>
      </c>
    </row>
    <row r="49" spans="1:14" s="14" customFormat="1" ht="20.100000000000001" customHeight="1" x14ac:dyDescent="0.25">
      <c r="A49" s="7">
        <f t="shared" si="4"/>
        <v>41</v>
      </c>
      <c r="B49" s="8" t="s">
        <v>111</v>
      </c>
      <c r="C49" s="8" t="s">
        <v>112</v>
      </c>
      <c r="D49" s="8" t="s">
        <v>113</v>
      </c>
      <c r="E49" s="7" t="s">
        <v>17</v>
      </c>
      <c r="F49" s="9" t="s">
        <v>25</v>
      </c>
      <c r="G49" s="10">
        <v>45000</v>
      </c>
      <c r="H49" s="20">
        <f t="shared" si="5"/>
        <v>1291.5</v>
      </c>
      <c r="I49" s="12">
        <v>1148.33</v>
      </c>
      <c r="J49" s="11">
        <f t="shared" si="6"/>
        <v>1368</v>
      </c>
      <c r="K49" s="13">
        <v>25</v>
      </c>
      <c r="L49" s="11"/>
      <c r="M49" s="11">
        <f t="shared" si="7"/>
        <v>3832.83</v>
      </c>
      <c r="N49" s="11">
        <f t="shared" si="8"/>
        <v>41167.17</v>
      </c>
    </row>
    <row r="50" spans="1:14" s="21" customFormat="1" ht="20.100000000000001" customHeight="1" x14ac:dyDescent="0.25">
      <c r="A50" s="7">
        <f t="shared" si="4"/>
        <v>42</v>
      </c>
      <c r="B50" s="8" t="s">
        <v>114</v>
      </c>
      <c r="C50" s="8" t="s">
        <v>112</v>
      </c>
      <c r="D50" s="8" t="s">
        <v>115</v>
      </c>
      <c r="E50" s="18" t="s">
        <v>17</v>
      </c>
      <c r="F50" s="19" t="s">
        <v>25</v>
      </c>
      <c r="G50" s="10">
        <v>22050</v>
      </c>
      <c r="H50" s="20">
        <f t="shared" si="5"/>
        <v>632.83500000000004</v>
      </c>
      <c r="I50" s="12"/>
      <c r="J50" s="11">
        <f t="shared" si="6"/>
        <v>670.32</v>
      </c>
      <c r="K50" s="13">
        <v>25</v>
      </c>
      <c r="L50" s="20"/>
      <c r="M50" s="11">
        <f t="shared" si="7"/>
        <v>1328.1550000000002</v>
      </c>
      <c r="N50" s="20">
        <f t="shared" si="8"/>
        <v>20721.845000000001</v>
      </c>
    </row>
    <row r="51" spans="1:14" s="14" customFormat="1" ht="20.100000000000001" customHeight="1" x14ac:dyDescent="0.25">
      <c r="A51" s="7">
        <f t="shared" si="4"/>
        <v>43</v>
      </c>
      <c r="B51" s="8" t="s">
        <v>116</v>
      </c>
      <c r="C51" s="8" t="s">
        <v>112</v>
      </c>
      <c r="D51" s="8" t="s">
        <v>117</v>
      </c>
      <c r="E51" s="7" t="s">
        <v>17</v>
      </c>
      <c r="F51" s="9" t="s">
        <v>25</v>
      </c>
      <c r="G51" s="10">
        <v>20900</v>
      </c>
      <c r="H51" s="20">
        <f t="shared" si="5"/>
        <v>599.83000000000004</v>
      </c>
      <c r="I51" s="12"/>
      <c r="J51" s="11">
        <f t="shared" si="6"/>
        <v>635.36</v>
      </c>
      <c r="K51" s="13">
        <v>25</v>
      </c>
      <c r="L51" s="11"/>
      <c r="M51" s="11">
        <f t="shared" si="7"/>
        <v>1260.19</v>
      </c>
      <c r="N51" s="11">
        <f t="shared" si="8"/>
        <v>19639.810000000001</v>
      </c>
    </row>
    <row r="52" spans="1:14" s="14" customFormat="1" ht="20.100000000000001" customHeight="1" x14ac:dyDescent="0.25">
      <c r="A52" s="7">
        <f t="shared" si="4"/>
        <v>44</v>
      </c>
      <c r="B52" s="8" t="s">
        <v>118</v>
      </c>
      <c r="C52" s="8" t="s">
        <v>119</v>
      </c>
      <c r="D52" s="8" t="s">
        <v>120</v>
      </c>
      <c r="E52" s="7" t="s">
        <v>17</v>
      </c>
      <c r="F52" s="9" t="s">
        <v>25</v>
      </c>
      <c r="G52" s="10">
        <v>13200</v>
      </c>
      <c r="H52" s="20">
        <f t="shared" si="5"/>
        <v>378.84</v>
      </c>
      <c r="I52" s="12"/>
      <c r="J52" s="11">
        <f t="shared" si="6"/>
        <v>401.28</v>
      </c>
      <c r="K52" s="13">
        <v>25</v>
      </c>
      <c r="L52" s="11"/>
      <c r="M52" s="11">
        <f t="shared" si="7"/>
        <v>805.11999999999989</v>
      </c>
      <c r="N52" s="11">
        <f t="shared" si="8"/>
        <v>12394.880000000001</v>
      </c>
    </row>
    <row r="53" spans="1:14" s="14" customFormat="1" ht="20.100000000000001" customHeight="1" x14ac:dyDescent="0.25">
      <c r="A53" s="7">
        <f t="shared" si="4"/>
        <v>45</v>
      </c>
      <c r="B53" s="8" t="s">
        <v>121</v>
      </c>
      <c r="C53" s="8" t="s">
        <v>122</v>
      </c>
      <c r="D53" s="8" t="s">
        <v>123</v>
      </c>
      <c r="E53" s="7" t="s">
        <v>17</v>
      </c>
      <c r="F53" s="9" t="s">
        <v>25</v>
      </c>
      <c r="G53" s="10">
        <v>16940</v>
      </c>
      <c r="H53" s="20">
        <f t="shared" si="5"/>
        <v>486.178</v>
      </c>
      <c r="I53" s="12"/>
      <c r="J53" s="11">
        <f t="shared" si="6"/>
        <v>514.976</v>
      </c>
      <c r="K53" s="13">
        <v>25</v>
      </c>
      <c r="L53" s="11"/>
      <c r="M53" s="11">
        <f t="shared" si="7"/>
        <v>1026.154</v>
      </c>
      <c r="N53" s="11">
        <f t="shared" si="8"/>
        <v>15913.846</v>
      </c>
    </row>
    <row r="54" spans="1:14" s="14" customFormat="1" ht="20.100000000000001" customHeight="1" x14ac:dyDescent="0.25">
      <c r="A54" s="7">
        <f t="shared" si="4"/>
        <v>46</v>
      </c>
      <c r="B54" s="8" t="s">
        <v>124</v>
      </c>
      <c r="C54" s="8" t="s">
        <v>15</v>
      </c>
      <c r="D54" s="8" t="s">
        <v>125</v>
      </c>
      <c r="E54" s="7" t="s">
        <v>17</v>
      </c>
      <c r="F54" s="9" t="s">
        <v>18</v>
      </c>
      <c r="G54" s="10">
        <v>22000</v>
      </c>
      <c r="H54" s="20">
        <f t="shared" si="5"/>
        <v>631.4</v>
      </c>
      <c r="I54" s="12"/>
      <c r="J54" s="11">
        <f t="shared" si="6"/>
        <v>668.8</v>
      </c>
      <c r="K54" s="13">
        <v>25</v>
      </c>
      <c r="L54" s="11"/>
      <c r="M54" s="11">
        <f t="shared" si="7"/>
        <v>1325.1999999999998</v>
      </c>
      <c r="N54" s="11">
        <f t="shared" si="8"/>
        <v>20674.8</v>
      </c>
    </row>
    <row r="55" spans="1:14" s="14" customFormat="1" ht="20.100000000000001" customHeight="1" x14ac:dyDescent="0.25">
      <c r="A55" s="7">
        <f t="shared" si="4"/>
        <v>47</v>
      </c>
      <c r="B55" s="8" t="s">
        <v>126</v>
      </c>
      <c r="C55" s="8" t="s">
        <v>15</v>
      </c>
      <c r="D55" s="8" t="s">
        <v>16</v>
      </c>
      <c r="E55" s="7" t="s">
        <v>17</v>
      </c>
      <c r="F55" s="9" t="s">
        <v>18</v>
      </c>
      <c r="G55" s="10">
        <v>13200</v>
      </c>
      <c r="H55" s="20">
        <f t="shared" si="5"/>
        <v>378.84</v>
      </c>
      <c r="I55" s="12"/>
      <c r="J55" s="11">
        <f t="shared" si="6"/>
        <v>401.28</v>
      </c>
      <c r="K55" s="13">
        <v>25</v>
      </c>
      <c r="L55" s="11"/>
      <c r="M55" s="11">
        <f t="shared" si="7"/>
        <v>805.11999999999989</v>
      </c>
      <c r="N55" s="11">
        <f t="shared" si="8"/>
        <v>12394.880000000001</v>
      </c>
    </row>
    <row r="56" spans="1:14" s="14" customFormat="1" ht="20.100000000000001" customHeight="1" x14ac:dyDescent="0.25">
      <c r="A56" s="7">
        <f t="shared" si="4"/>
        <v>48</v>
      </c>
      <c r="B56" s="8" t="s">
        <v>127</v>
      </c>
      <c r="C56" s="8" t="s">
        <v>20</v>
      </c>
      <c r="D56" s="8" t="s">
        <v>16</v>
      </c>
      <c r="E56" s="7" t="s">
        <v>17</v>
      </c>
      <c r="F56" s="9" t="s">
        <v>18</v>
      </c>
      <c r="G56" s="10">
        <v>10340</v>
      </c>
      <c r="H56" s="20">
        <f t="shared" si="5"/>
        <v>296.75799999999998</v>
      </c>
      <c r="I56" s="12"/>
      <c r="J56" s="11">
        <f t="shared" si="6"/>
        <v>314.33600000000001</v>
      </c>
      <c r="K56" s="13">
        <v>25</v>
      </c>
      <c r="L56" s="11"/>
      <c r="M56" s="11">
        <f t="shared" si="7"/>
        <v>636.09400000000005</v>
      </c>
      <c r="N56" s="11">
        <f t="shared" si="8"/>
        <v>9703.905999999999</v>
      </c>
    </row>
    <row r="57" spans="1:14" s="14" customFormat="1" ht="20.100000000000001" customHeight="1" x14ac:dyDescent="0.25">
      <c r="A57" s="7">
        <f t="shared" si="4"/>
        <v>49</v>
      </c>
      <c r="B57" s="8" t="s">
        <v>128</v>
      </c>
      <c r="C57" s="8" t="s">
        <v>15</v>
      </c>
      <c r="D57" s="8" t="s">
        <v>16</v>
      </c>
      <c r="E57" s="7" t="s">
        <v>17</v>
      </c>
      <c r="F57" s="9" t="s">
        <v>25</v>
      </c>
      <c r="G57" s="10">
        <v>14300</v>
      </c>
      <c r="H57" s="20">
        <f t="shared" si="5"/>
        <v>410.41</v>
      </c>
      <c r="I57" s="12"/>
      <c r="J57" s="11">
        <f t="shared" si="6"/>
        <v>434.72</v>
      </c>
      <c r="K57" s="13">
        <v>25</v>
      </c>
      <c r="L57" s="11"/>
      <c r="M57" s="11">
        <f t="shared" si="7"/>
        <v>870.13000000000011</v>
      </c>
      <c r="N57" s="11">
        <f t="shared" si="8"/>
        <v>13429.869999999999</v>
      </c>
    </row>
    <row r="58" spans="1:14" s="14" customFormat="1" ht="20.100000000000001" customHeight="1" x14ac:dyDescent="0.25">
      <c r="A58" s="7">
        <f t="shared" si="4"/>
        <v>50</v>
      </c>
      <c r="B58" s="8" t="s">
        <v>129</v>
      </c>
      <c r="C58" s="8" t="s">
        <v>15</v>
      </c>
      <c r="D58" s="8" t="s">
        <v>16</v>
      </c>
      <c r="E58" s="7" t="s">
        <v>17</v>
      </c>
      <c r="F58" s="9" t="s">
        <v>18</v>
      </c>
      <c r="G58" s="10">
        <v>13200</v>
      </c>
      <c r="H58" s="20">
        <f t="shared" si="5"/>
        <v>378.84</v>
      </c>
      <c r="I58" s="12"/>
      <c r="J58" s="11">
        <f t="shared" si="6"/>
        <v>401.28</v>
      </c>
      <c r="K58" s="13">
        <v>25</v>
      </c>
      <c r="L58" s="11"/>
      <c r="M58" s="11">
        <f t="shared" si="7"/>
        <v>805.11999999999989</v>
      </c>
      <c r="N58" s="11">
        <f t="shared" si="8"/>
        <v>12394.880000000001</v>
      </c>
    </row>
    <row r="59" spans="1:14" s="14" customFormat="1" ht="20.100000000000001" customHeight="1" x14ac:dyDescent="0.25">
      <c r="A59" s="7">
        <f t="shared" si="4"/>
        <v>51</v>
      </c>
      <c r="B59" s="8" t="s">
        <v>130</v>
      </c>
      <c r="C59" s="8" t="s">
        <v>122</v>
      </c>
      <c r="D59" s="8" t="s">
        <v>131</v>
      </c>
      <c r="E59" s="7" t="s">
        <v>17</v>
      </c>
      <c r="F59" s="9" t="s">
        <v>25</v>
      </c>
      <c r="G59" s="10">
        <v>60000</v>
      </c>
      <c r="H59" s="20">
        <f t="shared" si="5"/>
        <v>1722</v>
      </c>
      <c r="I59" s="12">
        <v>3486.65</v>
      </c>
      <c r="J59" s="11">
        <f t="shared" si="6"/>
        <v>1824</v>
      </c>
      <c r="K59" s="13">
        <v>25</v>
      </c>
      <c r="L59" s="11"/>
      <c r="M59" s="11">
        <f t="shared" si="7"/>
        <v>7057.65</v>
      </c>
      <c r="N59" s="11">
        <f t="shared" si="8"/>
        <v>52942.35</v>
      </c>
    </row>
    <row r="60" spans="1:14" s="14" customFormat="1" ht="20.100000000000001" customHeight="1" x14ac:dyDescent="0.25">
      <c r="A60" s="7">
        <f t="shared" si="4"/>
        <v>52</v>
      </c>
      <c r="B60" s="8" t="s">
        <v>132</v>
      </c>
      <c r="C60" s="8" t="s">
        <v>122</v>
      </c>
      <c r="D60" s="8" t="s">
        <v>123</v>
      </c>
      <c r="E60" s="7" t="s">
        <v>17</v>
      </c>
      <c r="F60" s="9" t="s">
        <v>25</v>
      </c>
      <c r="G60" s="10">
        <v>14696</v>
      </c>
      <c r="H60" s="20">
        <f t="shared" si="5"/>
        <v>421.77519999999998</v>
      </c>
      <c r="I60" s="12"/>
      <c r="J60" s="11">
        <f t="shared" si="6"/>
        <v>446.75839999999999</v>
      </c>
      <c r="K60" s="13">
        <v>25</v>
      </c>
      <c r="L60" s="11"/>
      <c r="M60" s="11">
        <f t="shared" si="7"/>
        <v>893.53359999999998</v>
      </c>
      <c r="N60" s="11">
        <f t="shared" si="8"/>
        <v>13802.466399999999</v>
      </c>
    </row>
    <row r="61" spans="1:14" s="14" customFormat="1" ht="20.100000000000001" customHeight="1" x14ac:dyDescent="0.25">
      <c r="A61" s="7">
        <f t="shared" si="4"/>
        <v>53</v>
      </c>
      <c r="B61" s="8" t="s">
        <v>133</v>
      </c>
      <c r="C61" s="8" t="s">
        <v>20</v>
      </c>
      <c r="D61" s="8" t="s">
        <v>123</v>
      </c>
      <c r="E61" s="7" t="s">
        <v>17</v>
      </c>
      <c r="F61" s="9" t="s">
        <v>25</v>
      </c>
      <c r="G61" s="10">
        <v>14696</v>
      </c>
      <c r="H61" s="20">
        <f t="shared" si="5"/>
        <v>421.77519999999998</v>
      </c>
      <c r="I61" s="12"/>
      <c r="J61" s="11">
        <f t="shared" si="6"/>
        <v>446.75839999999999</v>
      </c>
      <c r="K61" s="13">
        <v>25</v>
      </c>
      <c r="L61" s="11"/>
      <c r="M61" s="11">
        <f t="shared" si="7"/>
        <v>893.53359999999998</v>
      </c>
      <c r="N61" s="11">
        <f t="shared" si="8"/>
        <v>13802.466399999999</v>
      </c>
    </row>
    <row r="62" spans="1:14" s="14" customFormat="1" ht="20.100000000000001" customHeight="1" x14ac:dyDescent="0.25">
      <c r="A62" s="7">
        <f t="shared" si="4"/>
        <v>54</v>
      </c>
      <c r="B62" s="8" t="s">
        <v>134</v>
      </c>
      <c r="C62" s="8" t="s">
        <v>20</v>
      </c>
      <c r="D62" s="8" t="s">
        <v>123</v>
      </c>
      <c r="E62" s="7" t="s">
        <v>17</v>
      </c>
      <c r="F62" s="9" t="s">
        <v>25</v>
      </c>
      <c r="G62" s="10">
        <v>10340</v>
      </c>
      <c r="H62" s="20">
        <f t="shared" si="5"/>
        <v>296.75799999999998</v>
      </c>
      <c r="I62" s="12"/>
      <c r="J62" s="11">
        <f t="shared" si="6"/>
        <v>314.33600000000001</v>
      </c>
      <c r="K62" s="13">
        <v>25</v>
      </c>
      <c r="L62" s="11"/>
      <c r="M62" s="11">
        <f t="shared" si="7"/>
        <v>636.09400000000005</v>
      </c>
      <c r="N62" s="11">
        <f t="shared" si="8"/>
        <v>9703.905999999999</v>
      </c>
    </row>
    <row r="63" spans="1:14" s="14" customFormat="1" ht="20.100000000000001" customHeight="1" x14ac:dyDescent="0.25">
      <c r="A63" s="7">
        <f t="shared" si="4"/>
        <v>55</v>
      </c>
      <c r="B63" s="8" t="s">
        <v>135</v>
      </c>
      <c r="C63" s="8" t="s">
        <v>122</v>
      </c>
      <c r="D63" s="8" t="s">
        <v>123</v>
      </c>
      <c r="E63" s="7" t="s">
        <v>17</v>
      </c>
      <c r="F63" s="9" t="s">
        <v>25</v>
      </c>
      <c r="G63" s="10">
        <v>13200</v>
      </c>
      <c r="H63" s="20">
        <f t="shared" si="5"/>
        <v>378.84</v>
      </c>
      <c r="I63" s="12"/>
      <c r="J63" s="11">
        <f t="shared" si="6"/>
        <v>401.28</v>
      </c>
      <c r="K63" s="13">
        <v>25</v>
      </c>
      <c r="L63" s="11"/>
      <c r="M63" s="11">
        <f t="shared" si="7"/>
        <v>805.11999999999989</v>
      </c>
      <c r="N63" s="11">
        <f t="shared" si="8"/>
        <v>12394.880000000001</v>
      </c>
    </row>
    <row r="64" spans="1:14" s="14" customFormat="1" ht="20.100000000000001" customHeight="1" x14ac:dyDescent="0.25">
      <c r="A64" s="7">
        <f t="shared" si="4"/>
        <v>56</v>
      </c>
      <c r="B64" s="8" t="s">
        <v>136</v>
      </c>
      <c r="C64" s="8" t="s">
        <v>122</v>
      </c>
      <c r="D64" s="8" t="s">
        <v>123</v>
      </c>
      <c r="E64" s="7" t="s">
        <v>17</v>
      </c>
      <c r="F64" s="9" t="s">
        <v>25</v>
      </c>
      <c r="G64" s="10">
        <v>20075</v>
      </c>
      <c r="H64" s="20">
        <f t="shared" si="5"/>
        <v>576.15250000000003</v>
      </c>
      <c r="I64" s="12"/>
      <c r="J64" s="11">
        <f t="shared" si="6"/>
        <v>610.28</v>
      </c>
      <c r="K64" s="13">
        <v>25</v>
      </c>
      <c r="L64" s="11"/>
      <c r="M64" s="11">
        <f t="shared" si="7"/>
        <v>1211.4324999999999</v>
      </c>
      <c r="N64" s="11">
        <f t="shared" si="8"/>
        <v>18863.567500000001</v>
      </c>
    </row>
    <row r="65" spans="1:14" s="14" customFormat="1" ht="20.100000000000001" customHeight="1" x14ac:dyDescent="0.25">
      <c r="A65" s="7">
        <f t="shared" si="4"/>
        <v>57</v>
      </c>
      <c r="B65" s="8" t="s">
        <v>137</v>
      </c>
      <c r="C65" s="8" t="s">
        <v>122</v>
      </c>
      <c r="D65" s="8" t="s">
        <v>138</v>
      </c>
      <c r="E65" s="7" t="s">
        <v>17</v>
      </c>
      <c r="F65" s="9" t="s">
        <v>25</v>
      </c>
      <c r="G65" s="10">
        <v>27000</v>
      </c>
      <c r="H65" s="20">
        <f t="shared" si="5"/>
        <v>774.9</v>
      </c>
      <c r="I65" s="12"/>
      <c r="J65" s="11">
        <f t="shared" si="6"/>
        <v>820.8</v>
      </c>
      <c r="K65" s="13">
        <v>25</v>
      </c>
      <c r="L65" s="11"/>
      <c r="M65" s="11">
        <f t="shared" si="7"/>
        <v>1620.6999999999998</v>
      </c>
      <c r="N65" s="11">
        <f t="shared" si="8"/>
        <v>25379.3</v>
      </c>
    </row>
    <row r="66" spans="1:14" s="14" customFormat="1" ht="20.100000000000001" customHeight="1" x14ac:dyDescent="0.25">
      <c r="A66" s="7">
        <f t="shared" si="4"/>
        <v>58</v>
      </c>
      <c r="B66" s="8" t="s">
        <v>139</v>
      </c>
      <c r="C66" s="8" t="s">
        <v>30</v>
      </c>
      <c r="D66" s="8" t="s">
        <v>140</v>
      </c>
      <c r="E66" s="7" t="s">
        <v>17</v>
      </c>
      <c r="F66" s="9" t="s">
        <v>25</v>
      </c>
      <c r="G66" s="10">
        <v>16775</v>
      </c>
      <c r="H66" s="20">
        <f t="shared" si="5"/>
        <v>481.4425</v>
      </c>
      <c r="I66" s="12"/>
      <c r="J66" s="11">
        <f t="shared" si="6"/>
        <v>509.96</v>
      </c>
      <c r="K66" s="13">
        <v>25</v>
      </c>
      <c r="L66" s="11"/>
      <c r="M66" s="11">
        <f t="shared" si="7"/>
        <v>1016.4024999999999</v>
      </c>
      <c r="N66" s="11">
        <f t="shared" si="8"/>
        <v>15758.5975</v>
      </c>
    </row>
    <row r="67" spans="1:14" s="14" customFormat="1" ht="20.100000000000001" customHeight="1" x14ac:dyDescent="0.25">
      <c r="A67" s="7">
        <f t="shared" si="4"/>
        <v>59</v>
      </c>
      <c r="B67" s="8" t="s">
        <v>141</v>
      </c>
      <c r="C67" s="8" t="s">
        <v>30</v>
      </c>
      <c r="D67" s="8" t="s">
        <v>140</v>
      </c>
      <c r="E67" s="7" t="s">
        <v>17</v>
      </c>
      <c r="F67" s="9" t="s">
        <v>25</v>
      </c>
      <c r="G67" s="10">
        <v>16775</v>
      </c>
      <c r="H67" s="20">
        <f t="shared" si="5"/>
        <v>481.4425</v>
      </c>
      <c r="I67" s="12"/>
      <c r="J67" s="11">
        <f t="shared" si="6"/>
        <v>509.96</v>
      </c>
      <c r="K67" s="13">
        <v>25</v>
      </c>
      <c r="L67" s="11"/>
      <c r="M67" s="11">
        <f t="shared" si="7"/>
        <v>1016.4024999999999</v>
      </c>
      <c r="N67" s="11">
        <f t="shared" si="8"/>
        <v>15758.5975</v>
      </c>
    </row>
    <row r="68" spans="1:14" s="21" customFormat="1" ht="20.100000000000001" customHeight="1" x14ac:dyDescent="0.25">
      <c r="A68" s="7">
        <f t="shared" si="4"/>
        <v>60</v>
      </c>
      <c r="B68" s="8" t="s">
        <v>142</v>
      </c>
      <c r="C68" s="8" t="s">
        <v>143</v>
      </c>
      <c r="D68" s="8" t="s">
        <v>144</v>
      </c>
      <c r="E68" s="18" t="s">
        <v>17</v>
      </c>
      <c r="F68" s="19" t="s">
        <v>25</v>
      </c>
      <c r="G68" s="10">
        <v>14300</v>
      </c>
      <c r="H68" s="20">
        <f t="shared" si="5"/>
        <v>410.41</v>
      </c>
      <c r="I68" s="12"/>
      <c r="J68" s="11">
        <f t="shared" si="6"/>
        <v>434.72</v>
      </c>
      <c r="K68" s="13">
        <v>25</v>
      </c>
      <c r="L68" s="20"/>
      <c r="M68" s="11">
        <f t="shared" si="7"/>
        <v>870.13000000000011</v>
      </c>
      <c r="N68" s="20">
        <f t="shared" si="8"/>
        <v>13429.869999999999</v>
      </c>
    </row>
    <row r="69" spans="1:14" s="14" customFormat="1" ht="20.100000000000001" customHeight="1" x14ac:dyDescent="0.25">
      <c r="A69" s="7">
        <f t="shared" si="4"/>
        <v>61</v>
      </c>
      <c r="B69" s="8" t="s">
        <v>145</v>
      </c>
      <c r="C69" s="8" t="s">
        <v>143</v>
      </c>
      <c r="D69" s="8" t="s">
        <v>144</v>
      </c>
      <c r="E69" s="7" t="s">
        <v>17</v>
      </c>
      <c r="F69" s="9" t="s">
        <v>25</v>
      </c>
      <c r="G69" s="10">
        <v>14300</v>
      </c>
      <c r="H69" s="20">
        <f t="shared" si="5"/>
        <v>410.41</v>
      </c>
      <c r="I69" s="12"/>
      <c r="J69" s="11">
        <f t="shared" si="6"/>
        <v>434.72</v>
      </c>
      <c r="K69" s="13">
        <v>25</v>
      </c>
      <c r="L69" s="11"/>
      <c r="M69" s="11">
        <f t="shared" si="7"/>
        <v>870.13000000000011</v>
      </c>
      <c r="N69" s="11">
        <f t="shared" si="8"/>
        <v>13429.869999999999</v>
      </c>
    </row>
    <row r="70" spans="1:14" s="14" customFormat="1" ht="20.100000000000001" customHeight="1" x14ac:dyDescent="0.25">
      <c r="A70" s="7">
        <f t="shared" si="4"/>
        <v>62</v>
      </c>
      <c r="B70" s="8" t="s">
        <v>146</v>
      </c>
      <c r="C70" s="8" t="s">
        <v>143</v>
      </c>
      <c r="D70" s="8" t="s">
        <v>144</v>
      </c>
      <c r="E70" s="7" t="s">
        <v>17</v>
      </c>
      <c r="F70" s="9" t="s">
        <v>25</v>
      </c>
      <c r="G70" s="10">
        <v>14300</v>
      </c>
      <c r="H70" s="20">
        <f t="shared" si="5"/>
        <v>410.41</v>
      </c>
      <c r="I70" s="12"/>
      <c r="J70" s="11">
        <f t="shared" si="6"/>
        <v>434.72</v>
      </c>
      <c r="K70" s="13">
        <v>25</v>
      </c>
      <c r="L70" s="11"/>
      <c r="M70" s="11">
        <f t="shared" si="7"/>
        <v>870.13000000000011</v>
      </c>
      <c r="N70" s="11">
        <f t="shared" si="8"/>
        <v>13429.869999999999</v>
      </c>
    </row>
    <row r="71" spans="1:14" s="14" customFormat="1" ht="20.100000000000001" customHeight="1" x14ac:dyDescent="0.25">
      <c r="A71" s="7">
        <f t="shared" si="4"/>
        <v>63</v>
      </c>
      <c r="B71" s="8" t="s">
        <v>147</v>
      </c>
      <c r="C71" s="8" t="s">
        <v>143</v>
      </c>
      <c r="D71" s="8" t="s">
        <v>144</v>
      </c>
      <c r="E71" s="7" t="s">
        <v>17</v>
      </c>
      <c r="F71" s="9" t="s">
        <v>25</v>
      </c>
      <c r="G71" s="10">
        <v>15400</v>
      </c>
      <c r="H71" s="20">
        <f t="shared" si="5"/>
        <v>441.98</v>
      </c>
      <c r="I71" s="12"/>
      <c r="J71" s="11">
        <f t="shared" si="6"/>
        <v>468.16</v>
      </c>
      <c r="K71" s="13">
        <v>25</v>
      </c>
      <c r="L71" s="11"/>
      <c r="M71" s="11">
        <f t="shared" si="7"/>
        <v>935.1400000000001</v>
      </c>
      <c r="N71" s="11">
        <f t="shared" si="8"/>
        <v>14464.86</v>
      </c>
    </row>
    <row r="72" spans="1:14" s="14" customFormat="1" ht="20.100000000000001" customHeight="1" x14ac:dyDescent="0.25">
      <c r="A72" s="7">
        <f t="shared" si="4"/>
        <v>64</v>
      </c>
      <c r="B72" s="8" t="s">
        <v>148</v>
      </c>
      <c r="C72" s="8" t="s">
        <v>143</v>
      </c>
      <c r="D72" s="8" t="s">
        <v>144</v>
      </c>
      <c r="E72" s="7" t="s">
        <v>17</v>
      </c>
      <c r="F72" s="9" t="s">
        <v>25</v>
      </c>
      <c r="G72" s="10">
        <v>15400</v>
      </c>
      <c r="H72" s="20">
        <f t="shared" si="5"/>
        <v>441.98</v>
      </c>
      <c r="I72" s="12"/>
      <c r="J72" s="11">
        <f t="shared" si="6"/>
        <v>468.16</v>
      </c>
      <c r="K72" s="13">
        <v>25</v>
      </c>
      <c r="L72" s="11"/>
      <c r="M72" s="11">
        <f t="shared" si="7"/>
        <v>935.1400000000001</v>
      </c>
      <c r="N72" s="11">
        <f t="shared" si="8"/>
        <v>14464.86</v>
      </c>
    </row>
    <row r="73" spans="1:14" s="14" customFormat="1" ht="20.100000000000001" customHeight="1" x14ac:dyDescent="0.25">
      <c r="A73" s="7">
        <f t="shared" si="4"/>
        <v>65</v>
      </c>
      <c r="B73" s="8" t="s">
        <v>149</v>
      </c>
      <c r="C73" s="8" t="s">
        <v>143</v>
      </c>
      <c r="D73" s="8" t="s">
        <v>144</v>
      </c>
      <c r="E73" s="7" t="s">
        <v>17</v>
      </c>
      <c r="F73" s="9" t="s">
        <v>25</v>
      </c>
      <c r="G73" s="10">
        <v>14300</v>
      </c>
      <c r="H73" s="20">
        <f t="shared" ref="H73:H104" si="9">+G73*2.87%</f>
        <v>410.41</v>
      </c>
      <c r="I73" s="12"/>
      <c r="J73" s="11">
        <f t="shared" ref="J73:J104" si="10">+G73*3.04%</f>
        <v>434.72</v>
      </c>
      <c r="K73" s="13">
        <v>25</v>
      </c>
      <c r="L73" s="11"/>
      <c r="M73" s="11">
        <f t="shared" ref="M73:M104" si="11">H73+I73+J73+L73+K73</f>
        <v>870.13000000000011</v>
      </c>
      <c r="N73" s="11">
        <f t="shared" ref="N73:N104" si="12">+G73-M73</f>
        <v>13429.869999999999</v>
      </c>
    </row>
    <row r="74" spans="1:14" s="14" customFormat="1" ht="20.100000000000001" customHeight="1" x14ac:dyDescent="0.25">
      <c r="A74" s="7">
        <f t="shared" si="4"/>
        <v>66</v>
      </c>
      <c r="B74" s="8" t="s">
        <v>150</v>
      </c>
      <c r="C74" s="8" t="s">
        <v>143</v>
      </c>
      <c r="D74" s="8" t="s">
        <v>151</v>
      </c>
      <c r="E74" s="7" t="s">
        <v>17</v>
      </c>
      <c r="F74" s="9" t="s">
        <v>25</v>
      </c>
      <c r="G74" s="10">
        <v>14300</v>
      </c>
      <c r="H74" s="20">
        <f t="shared" si="9"/>
        <v>410.41</v>
      </c>
      <c r="I74" s="12"/>
      <c r="J74" s="11">
        <f t="shared" si="10"/>
        <v>434.72</v>
      </c>
      <c r="K74" s="13">
        <v>25</v>
      </c>
      <c r="L74" s="11"/>
      <c r="M74" s="11">
        <f t="shared" si="11"/>
        <v>870.13000000000011</v>
      </c>
      <c r="N74" s="11">
        <f t="shared" si="12"/>
        <v>13429.869999999999</v>
      </c>
    </row>
    <row r="75" spans="1:14" s="14" customFormat="1" ht="20.100000000000001" customHeight="1" x14ac:dyDescent="0.25">
      <c r="A75" s="7">
        <f t="shared" ref="A75:A138" si="13">A74+1</f>
        <v>67</v>
      </c>
      <c r="B75" s="8" t="s">
        <v>152</v>
      </c>
      <c r="C75" s="8" t="s">
        <v>143</v>
      </c>
      <c r="D75" s="8" t="s">
        <v>153</v>
      </c>
      <c r="E75" s="7" t="s">
        <v>17</v>
      </c>
      <c r="F75" s="9" t="s">
        <v>25</v>
      </c>
      <c r="G75" s="10">
        <v>14300</v>
      </c>
      <c r="H75" s="20">
        <f t="shared" si="9"/>
        <v>410.41</v>
      </c>
      <c r="I75" s="12"/>
      <c r="J75" s="11">
        <f t="shared" si="10"/>
        <v>434.72</v>
      </c>
      <c r="K75" s="13">
        <v>25</v>
      </c>
      <c r="L75" s="11"/>
      <c r="M75" s="11">
        <f t="shared" si="11"/>
        <v>870.13000000000011</v>
      </c>
      <c r="N75" s="11">
        <f t="shared" si="12"/>
        <v>13429.869999999999</v>
      </c>
    </row>
    <row r="76" spans="1:14" s="14" customFormat="1" ht="20.100000000000001" customHeight="1" x14ac:dyDescent="0.25">
      <c r="A76" s="7">
        <f t="shared" si="13"/>
        <v>68</v>
      </c>
      <c r="B76" s="8" t="s">
        <v>154</v>
      </c>
      <c r="C76" s="8" t="s">
        <v>20</v>
      </c>
      <c r="D76" s="8" t="s">
        <v>131</v>
      </c>
      <c r="E76" s="7" t="s">
        <v>17</v>
      </c>
      <c r="F76" s="9" t="s">
        <v>25</v>
      </c>
      <c r="G76" s="10">
        <v>17600</v>
      </c>
      <c r="H76" s="20">
        <f t="shared" si="9"/>
        <v>505.12</v>
      </c>
      <c r="I76" s="12"/>
      <c r="J76" s="11">
        <f t="shared" si="10"/>
        <v>535.04</v>
      </c>
      <c r="K76" s="13">
        <v>25</v>
      </c>
      <c r="L76" s="11"/>
      <c r="M76" s="11">
        <f t="shared" si="11"/>
        <v>1065.1599999999999</v>
      </c>
      <c r="N76" s="11">
        <f t="shared" si="12"/>
        <v>16534.84</v>
      </c>
    </row>
    <row r="77" spans="1:14" s="14" customFormat="1" ht="20.100000000000001" customHeight="1" x14ac:dyDescent="0.25">
      <c r="A77" s="7">
        <f t="shared" si="13"/>
        <v>69</v>
      </c>
      <c r="B77" s="8" t="s">
        <v>155</v>
      </c>
      <c r="C77" s="8" t="s">
        <v>20</v>
      </c>
      <c r="D77" s="8" t="s">
        <v>16</v>
      </c>
      <c r="E77" s="7" t="s">
        <v>17</v>
      </c>
      <c r="F77" s="9" t="s">
        <v>18</v>
      </c>
      <c r="G77" s="10">
        <v>10340</v>
      </c>
      <c r="H77" s="20">
        <f t="shared" si="9"/>
        <v>296.75799999999998</v>
      </c>
      <c r="I77" s="12"/>
      <c r="J77" s="11">
        <f t="shared" si="10"/>
        <v>314.33600000000001</v>
      </c>
      <c r="K77" s="13">
        <v>25</v>
      </c>
      <c r="L77" s="11"/>
      <c r="M77" s="11">
        <f t="shared" si="11"/>
        <v>636.09400000000005</v>
      </c>
      <c r="N77" s="11">
        <f t="shared" si="12"/>
        <v>9703.905999999999</v>
      </c>
    </row>
    <row r="78" spans="1:14" s="21" customFormat="1" ht="20.100000000000001" customHeight="1" x14ac:dyDescent="0.25">
      <c r="A78" s="7">
        <f t="shared" si="13"/>
        <v>70</v>
      </c>
      <c r="B78" s="8" t="s">
        <v>156</v>
      </c>
      <c r="C78" s="8" t="s">
        <v>20</v>
      </c>
      <c r="D78" s="8" t="s">
        <v>120</v>
      </c>
      <c r="E78" s="18" t="s">
        <v>17</v>
      </c>
      <c r="F78" s="19" t="s">
        <v>25</v>
      </c>
      <c r="G78" s="10">
        <v>10340</v>
      </c>
      <c r="H78" s="20">
        <f t="shared" si="9"/>
        <v>296.75799999999998</v>
      </c>
      <c r="I78" s="12"/>
      <c r="J78" s="11">
        <f t="shared" si="10"/>
        <v>314.33600000000001</v>
      </c>
      <c r="K78" s="13">
        <v>25</v>
      </c>
      <c r="L78" s="20"/>
      <c r="M78" s="11">
        <f t="shared" si="11"/>
        <v>636.09400000000005</v>
      </c>
      <c r="N78" s="20">
        <f t="shared" si="12"/>
        <v>9703.905999999999</v>
      </c>
    </row>
    <row r="79" spans="1:14" s="14" customFormat="1" ht="20.100000000000001" customHeight="1" x14ac:dyDescent="0.25">
      <c r="A79" s="7">
        <f t="shared" si="13"/>
        <v>71</v>
      </c>
      <c r="B79" s="8" t="s">
        <v>157</v>
      </c>
      <c r="C79" s="8" t="s">
        <v>20</v>
      </c>
      <c r="D79" s="8" t="s">
        <v>16</v>
      </c>
      <c r="E79" s="7" t="s">
        <v>17</v>
      </c>
      <c r="F79" s="9" t="s">
        <v>25</v>
      </c>
      <c r="G79" s="10">
        <v>10340</v>
      </c>
      <c r="H79" s="20">
        <f t="shared" si="9"/>
        <v>296.75799999999998</v>
      </c>
      <c r="I79" s="12"/>
      <c r="J79" s="11">
        <f t="shared" si="10"/>
        <v>314.33600000000001</v>
      </c>
      <c r="K79" s="13">
        <v>25</v>
      </c>
      <c r="L79" s="11"/>
      <c r="M79" s="11">
        <f t="shared" si="11"/>
        <v>636.09400000000005</v>
      </c>
      <c r="N79" s="11">
        <f t="shared" si="12"/>
        <v>9703.905999999999</v>
      </c>
    </row>
    <row r="80" spans="1:14" s="14" customFormat="1" ht="20.100000000000001" customHeight="1" x14ac:dyDescent="0.25">
      <c r="A80" s="7">
        <f t="shared" si="13"/>
        <v>72</v>
      </c>
      <c r="B80" s="8" t="s">
        <v>158</v>
      </c>
      <c r="C80" s="8" t="s">
        <v>20</v>
      </c>
      <c r="D80" s="8" t="s">
        <v>16</v>
      </c>
      <c r="E80" s="7" t="s">
        <v>17</v>
      </c>
      <c r="F80" s="9" t="s">
        <v>18</v>
      </c>
      <c r="G80" s="10">
        <v>10340</v>
      </c>
      <c r="H80" s="20">
        <f t="shared" si="9"/>
        <v>296.75799999999998</v>
      </c>
      <c r="I80" s="12"/>
      <c r="J80" s="11">
        <f t="shared" si="10"/>
        <v>314.33600000000001</v>
      </c>
      <c r="K80" s="13">
        <v>25</v>
      </c>
      <c r="L80" s="11"/>
      <c r="M80" s="11">
        <f t="shared" si="11"/>
        <v>636.09400000000005</v>
      </c>
      <c r="N80" s="11">
        <f t="shared" si="12"/>
        <v>9703.905999999999</v>
      </c>
    </row>
    <row r="81" spans="1:14" s="14" customFormat="1" ht="20.100000000000001" customHeight="1" x14ac:dyDescent="0.25">
      <c r="A81" s="7">
        <f t="shared" si="13"/>
        <v>73</v>
      </c>
      <c r="B81" s="8" t="s">
        <v>159</v>
      </c>
      <c r="C81" s="8" t="s">
        <v>160</v>
      </c>
      <c r="D81" s="8" t="s">
        <v>161</v>
      </c>
      <c r="E81" s="7" t="s">
        <v>17</v>
      </c>
      <c r="F81" s="9" t="s">
        <v>25</v>
      </c>
      <c r="G81" s="10">
        <v>20000</v>
      </c>
      <c r="H81" s="20">
        <f t="shared" si="9"/>
        <v>574</v>
      </c>
      <c r="I81" s="12"/>
      <c r="J81" s="11">
        <f t="shared" si="10"/>
        <v>608</v>
      </c>
      <c r="K81" s="13">
        <v>25</v>
      </c>
      <c r="L81" s="11"/>
      <c r="M81" s="11">
        <f t="shared" si="11"/>
        <v>1207</v>
      </c>
      <c r="N81" s="11">
        <f t="shared" si="12"/>
        <v>18793</v>
      </c>
    </row>
    <row r="82" spans="1:14" s="14" customFormat="1" ht="20.100000000000001" customHeight="1" x14ac:dyDescent="0.25">
      <c r="A82" s="7">
        <f t="shared" si="13"/>
        <v>74</v>
      </c>
      <c r="B82" s="8" t="s">
        <v>162</v>
      </c>
      <c r="C82" s="8" t="s">
        <v>119</v>
      </c>
      <c r="D82" s="8" t="s">
        <v>120</v>
      </c>
      <c r="E82" s="7" t="s">
        <v>17</v>
      </c>
      <c r="F82" s="9" t="s">
        <v>25</v>
      </c>
      <c r="G82" s="10">
        <v>13200</v>
      </c>
      <c r="H82" s="20">
        <f t="shared" si="9"/>
        <v>378.84</v>
      </c>
      <c r="I82" s="12"/>
      <c r="J82" s="11">
        <f t="shared" si="10"/>
        <v>401.28</v>
      </c>
      <c r="K82" s="13">
        <v>25</v>
      </c>
      <c r="L82" s="11"/>
      <c r="M82" s="11">
        <f t="shared" si="11"/>
        <v>805.11999999999989</v>
      </c>
      <c r="N82" s="11">
        <f t="shared" si="12"/>
        <v>12394.880000000001</v>
      </c>
    </row>
    <row r="83" spans="1:14" s="14" customFormat="1" ht="20.100000000000001" customHeight="1" x14ac:dyDescent="0.25">
      <c r="A83" s="7">
        <f t="shared" si="13"/>
        <v>75</v>
      </c>
      <c r="B83" s="8" t="s">
        <v>163</v>
      </c>
      <c r="C83" s="8" t="s">
        <v>50</v>
      </c>
      <c r="D83" s="8" t="s">
        <v>51</v>
      </c>
      <c r="E83" s="7" t="s">
        <v>17</v>
      </c>
      <c r="F83" s="9" t="s">
        <v>25</v>
      </c>
      <c r="G83" s="10">
        <v>15400</v>
      </c>
      <c r="H83" s="20">
        <f t="shared" si="9"/>
        <v>441.98</v>
      </c>
      <c r="I83" s="12"/>
      <c r="J83" s="11">
        <f t="shared" si="10"/>
        <v>468.16</v>
      </c>
      <c r="K83" s="13">
        <v>25</v>
      </c>
      <c r="L83" s="11"/>
      <c r="M83" s="11">
        <f t="shared" si="11"/>
        <v>935.1400000000001</v>
      </c>
      <c r="N83" s="11">
        <f t="shared" si="12"/>
        <v>14464.86</v>
      </c>
    </row>
    <row r="84" spans="1:14" s="14" customFormat="1" ht="20.100000000000001" customHeight="1" x14ac:dyDescent="0.25">
      <c r="A84" s="7">
        <f t="shared" si="13"/>
        <v>76</v>
      </c>
      <c r="B84" s="8" t="s">
        <v>164</v>
      </c>
      <c r="C84" s="8" t="s">
        <v>73</v>
      </c>
      <c r="D84" s="8" t="s">
        <v>165</v>
      </c>
      <c r="E84" s="7" t="s">
        <v>17</v>
      </c>
      <c r="F84" s="9" t="s">
        <v>25</v>
      </c>
      <c r="G84" s="10">
        <v>10000</v>
      </c>
      <c r="H84" s="20">
        <f t="shared" si="9"/>
        <v>287</v>
      </c>
      <c r="I84" s="12"/>
      <c r="J84" s="11">
        <f t="shared" si="10"/>
        <v>304</v>
      </c>
      <c r="K84" s="13">
        <v>25</v>
      </c>
      <c r="L84" s="11"/>
      <c r="M84" s="11">
        <f t="shared" si="11"/>
        <v>616</v>
      </c>
      <c r="N84" s="11">
        <f t="shared" si="12"/>
        <v>9384</v>
      </c>
    </row>
    <row r="85" spans="1:14" s="14" customFormat="1" ht="20.100000000000001" customHeight="1" x14ac:dyDescent="0.25">
      <c r="A85" s="7">
        <f t="shared" si="13"/>
        <v>77</v>
      </c>
      <c r="B85" s="8" t="s">
        <v>166</v>
      </c>
      <c r="C85" s="8" t="s">
        <v>20</v>
      </c>
      <c r="D85" s="8" t="s">
        <v>53</v>
      </c>
      <c r="E85" s="7" t="s">
        <v>17</v>
      </c>
      <c r="F85" s="9" t="s">
        <v>25</v>
      </c>
      <c r="G85" s="10">
        <v>8000</v>
      </c>
      <c r="H85" s="20">
        <f t="shared" si="9"/>
        <v>229.6</v>
      </c>
      <c r="I85" s="12"/>
      <c r="J85" s="11">
        <f t="shared" si="10"/>
        <v>243.2</v>
      </c>
      <c r="K85" s="13">
        <v>25</v>
      </c>
      <c r="L85" s="11"/>
      <c r="M85" s="11">
        <f t="shared" si="11"/>
        <v>497.79999999999995</v>
      </c>
      <c r="N85" s="11">
        <f t="shared" si="12"/>
        <v>7502.2</v>
      </c>
    </row>
    <row r="86" spans="1:14" s="14" customFormat="1" ht="20.100000000000001" customHeight="1" x14ac:dyDescent="0.25">
      <c r="A86" s="7">
        <f t="shared" si="13"/>
        <v>78</v>
      </c>
      <c r="B86" s="8" t="s">
        <v>167</v>
      </c>
      <c r="C86" s="8" t="s">
        <v>40</v>
      </c>
      <c r="D86" s="8" t="s">
        <v>43</v>
      </c>
      <c r="E86" s="7" t="s">
        <v>17</v>
      </c>
      <c r="F86" s="9" t="s">
        <v>18</v>
      </c>
      <c r="G86" s="10">
        <v>18700</v>
      </c>
      <c r="H86" s="20">
        <f t="shared" si="9"/>
        <v>536.68999999999994</v>
      </c>
      <c r="I86" s="12"/>
      <c r="J86" s="11">
        <f t="shared" si="10"/>
        <v>568.48</v>
      </c>
      <c r="K86" s="13">
        <v>25</v>
      </c>
      <c r="L86" s="11"/>
      <c r="M86" s="11">
        <f t="shared" si="11"/>
        <v>1130.17</v>
      </c>
      <c r="N86" s="11">
        <f t="shared" si="12"/>
        <v>17569.830000000002</v>
      </c>
    </row>
    <row r="87" spans="1:14" s="14" customFormat="1" ht="20.100000000000001" customHeight="1" x14ac:dyDescent="0.25">
      <c r="A87" s="7">
        <f t="shared" si="13"/>
        <v>79</v>
      </c>
      <c r="B87" s="8" t="s">
        <v>168</v>
      </c>
      <c r="C87" s="8" t="s">
        <v>169</v>
      </c>
      <c r="D87" s="8" t="s">
        <v>170</v>
      </c>
      <c r="E87" s="7" t="s">
        <v>17</v>
      </c>
      <c r="F87" s="9" t="s">
        <v>18</v>
      </c>
      <c r="G87" s="10">
        <v>45000</v>
      </c>
      <c r="H87" s="20">
        <f t="shared" si="9"/>
        <v>1291.5</v>
      </c>
      <c r="I87" s="12">
        <v>1148.33</v>
      </c>
      <c r="J87" s="11">
        <f t="shared" si="10"/>
        <v>1368</v>
      </c>
      <c r="K87" s="13">
        <v>25</v>
      </c>
      <c r="L87" s="11"/>
      <c r="M87" s="11">
        <f t="shared" si="11"/>
        <v>3832.83</v>
      </c>
      <c r="N87" s="11">
        <f t="shared" si="12"/>
        <v>41167.17</v>
      </c>
    </row>
    <row r="88" spans="1:14" s="21" customFormat="1" ht="20.100000000000001" customHeight="1" x14ac:dyDescent="0.25">
      <c r="A88" s="7">
        <f t="shared" si="13"/>
        <v>80</v>
      </c>
      <c r="B88" s="8" t="s">
        <v>171</v>
      </c>
      <c r="C88" s="8" t="s">
        <v>20</v>
      </c>
      <c r="D88" s="8" t="s">
        <v>16</v>
      </c>
      <c r="E88" s="18" t="s">
        <v>17</v>
      </c>
      <c r="F88" s="19" t="s">
        <v>18</v>
      </c>
      <c r="G88" s="10">
        <v>13200</v>
      </c>
      <c r="H88" s="20">
        <f t="shared" si="9"/>
        <v>378.84</v>
      </c>
      <c r="I88" s="12"/>
      <c r="J88" s="11">
        <f t="shared" si="10"/>
        <v>401.28</v>
      </c>
      <c r="K88" s="13">
        <v>25</v>
      </c>
      <c r="L88" s="20"/>
      <c r="M88" s="11">
        <f t="shared" si="11"/>
        <v>805.11999999999989</v>
      </c>
      <c r="N88" s="20">
        <f t="shared" si="12"/>
        <v>12394.880000000001</v>
      </c>
    </row>
    <row r="89" spans="1:14" s="14" customFormat="1" ht="20.100000000000001" customHeight="1" x14ac:dyDescent="0.25">
      <c r="A89" s="7">
        <f t="shared" si="13"/>
        <v>81</v>
      </c>
      <c r="B89" s="8" t="s">
        <v>172</v>
      </c>
      <c r="C89" s="8" t="s">
        <v>119</v>
      </c>
      <c r="D89" s="8" t="s">
        <v>120</v>
      </c>
      <c r="E89" s="7" t="s">
        <v>17</v>
      </c>
      <c r="F89" s="9" t="s">
        <v>25</v>
      </c>
      <c r="G89" s="10">
        <v>13200</v>
      </c>
      <c r="H89" s="20">
        <f t="shared" si="9"/>
        <v>378.84</v>
      </c>
      <c r="I89" s="12"/>
      <c r="J89" s="11">
        <f t="shared" si="10"/>
        <v>401.28</v>
      </c>
      <c r="K89" s="13">
        <v>25</v>
      </c>
      <c r="L89" s="11"/>
      <c r="M89" s="11">
        <f t="shared" si="11"/>
        <v>805.11999999999989</v>
      </c>
      <c r="N89" s="11">
        <f t="shared" si="12"/>
        <v>12394.880000000001</v>
      </c>
    </row>
    <row r="90" spans="1:14" s="14" customFormat="1" ht="20.100000000000001" customHeight="1" x14ac:dyDescent="0.25">
      <c r="A90" s="7">
        <f t="shared" si="13"/>
        <v>82</v>
      </c>
      <c r="B90" s="8" t="s">
        <v>173</v>
      </c>
      <c r="C90" s="8" t="s">
        <v>15</v>
      </c>
      <c r="D90" s="8" t="s">
        <v>16</v>
      </c>
      <c r="E90" s="7" t="s">
        <v>17</v>
      </c>
      <c r="F90" s="9" t="s">
        <v>18</v>
      </c>
      <c r="G90" s="10">
        <v>15200</v>
      </c>
      <c r="H90" s="20">
        <f t="shared" si="9"/>
        <v>436.24</v>
      </c>
      <c r="I90" s="12"/>
      <c r="J90" s="11">
        <f t="shared" si="10"/>
        <v>462.08</v>
      </c>
      <c r="K90" s="13">
        <v>25</v>
      </c>
      <c r="L90" s="11"/>
      <c r="M90" s="11">
        <f t="shared" si="11"/>
        <v>923.31999999999994</v>
      </c>
      <c r="N90" s="11">
        <f t="shared" si="12"/>
        <v>14276.68</v>
      </c>
    </row>
    <row r="91" spans="1:14" s="14" customFormat="1" ht="20.100000000000001" customHeight="1" x14ac:dyDescent="0.25">
      <c r="A91" s="7">
        <f t="shared" si="13"/>
        <v>83</v>
      </c>
      <c r="B91" s="8" t="s">
        <v>174</v>
      </c>
      <c r="C91" s="8" t="s">
        <v>34</v>
      </c>
      <c r="D91" s="8" t="s">
        <v>83</v>
      </c>
      <c r="E91" s="7" t="s">
        <v>17</v>
      </c>
      <c r="F91" s="9" t="s">
        <v>25</v>
      </c>
      <c r="G91" s="10">
        <v>35000</v>
      </c>
      <c r="H91" s="20">
        <f t="shared" si="9"/>
        <v>1004.5</v>
      </c>
      <c r="I91" s="12"/>
      <c r="J91" s="11">
        <f t="shared" si="10"/>
        <v>1064</v>
      </c>
      <c r="K91" s="13">
        <v>25</v>
      </c>
      <c r="L91" s="11"/>
      <c r="M91" s="11">
        <f t="shared" si="11"/>
        <v>2093.5</v>
      </c>
      <c r="N91" s="11">
        <f t="shared" si="12"/>
        <v>32906.5</v>
      </c>
    </row>
    <row r="92" spans="1:14" s="21" customFormat="1" ht="20.100000000000001" customHeight="1" x14ac:dyDescent="0.25">
      <c r="A92" s="7">
        <f t="shared" si="13"/>
        <v>84</v>
      </c>
      <c r="B92" s="8" t="s">
        <v>175</v>
      </c>
      <c r="C92" s="8" t="s">
        <v>176</v>
      </c>
      <c r="D92" s="8" t="s">
        <v>177</v>
      </c>
      <c r="E92" s="18" t="s">
        <v>17</v>
      </c>
      <c r="F92" s="19" t="s">
        <v>25</v>
      </c>
      <c r="G92" s="10">
        <v>20000</v>
      </c>
      <c r="H92" s="20">
        <f t="shared" si="9"/>
        <v>574</v>
      </c>
      <c r="I92" s="12"/>
      <c r="J92" s="11">
        <f t="shared" si="10"/>
        <v>608</v>
      </c>
      <c r="K92" s="13">
        <v>25</v>
      </c>
      <c r="L92" s="20"/>
      <c r="M92" s="11">
        <f t="shared" si="11"/>
        <v>1207</v>
      </c>
      <c r="N92" s="20">
        <f t="shared" si="12"/>
        <v>18793</v>
      </c>
    </row>
    <row r="93" spans="1:14" s="14" customFormat="1" ht="20.100000000000001" customHeight="1" x14ac:dyDescent="0.25">
      <c r="A93" s="7">
        <f t="shared" si="13"/>
        <v>85</v>
      </c>
      <c r="B93" s="8" t="s">
        <v>178</v>
      </c>
      <c r="C93" s="8" t="s">
        <v>179</v>
      </c>
      <c r="D93" s="8" t="s">
        <v>180</v>
      </c>
      <c r="E93" s="7" t="s">
        <v>17</v>
      </c>
      <c r="F93" s="9" t="s">
        <v>25</v>
      </c>
      <c r="G93" s="10">
        <v>24150</v>
      </c>
      <c r="H93" s="20">
        <f t="shared" si="9"/>
        <v>693.10500000000002</v>
      </c>
      <c r="I93" s="12"/>
      <c r="J93" s="11">
        <f t="shared" si="10"/>
        <v>734.16</v>
      </c>
      <c r="K93" s="13">
        <v>25</v>
      </c>
      <c r="L93" s="11"/>
      <c r="M93" s="11">
        <f t="shared" si="11"/>
        <v>1452.2649999999999</v>
      </c>
      <c r="N93" s="11">
        <f t="shared" si="12"/>
        <v>22697.735000000001</v>
      </c>
    </row>
    <row r="94" spans="1:14" s="14" customFormat="1" ht="20.100000000000001" customHeight="1" x14ac:dyDescent="0.25">
      <c r="A94" s="7">
        <f t="shared" si="13"/>
        <v>86</v>
      </c>
      <c r="B94" s="8" t="s">
        <v>181</v>
      </c>
      <c r="C94" s="8" t="s">
        <v>77</v>
      </c>
      <c r="D94" s="8" t="s">
        <v>182</v>
      </c>
      <c r="E94" s="7" t="s">
        <v>17</v>
      </c>
      <c r="F94" s="9" t="s">
        <v>18</v>
      </c>
      <c r="G94" s="10">
        <v>20000</v>
      </c>
      <c r="H94" s="20">
        <f t="shared" si="9"/>
        <v>574</v>
      </c>
      <c r="I94" s="12"/>
      <c r="J94" s="11">
        <f t="shared" si="10"/>
        <v>608</v>
      </c>
      <c r="K94" s="13">
        <v>25</v>
      </c>
      <c r="L94" s="11"/>
      <c r="M94" s="11">
        <f t="shared" si="11"/>
        <v>1207</v>
      </c>
      <c r="N94" s="11">
        <f t="shared" si="12"/>
        <v>18793</v>
      </c>
    </row>
    <row r="95" spans="1:14" s="21" customFormat="1" ht="20.100000000000001" customHeight="1" x14ac:dyDescent="0.25">
      <c r="A95" s="7">
        <f t="shared" si="13"/>
        <v>87</v>
      </c>
      <c r="B95" s="8" t="s">
        <v>183</v>
      </c>
      <c r="C95" s="8" t="s">
        <v>50</v>
      </c>
      <c r="D95" s="8" t="s">
        <v>184</v>
      </c>
      <c r="E95" s="18" t="s">
        <v>17</v>
      </c>
      <c r="F95" s="19" t="s">
        <v>18</v>
      </c>
      <c r="G95" s="10">
        <v>18400</v>
      </c>
      <c r="H95" s="20">
        <f t="shared" si="9"/>
        <v>528.08000000000004</v>
      </c>
      <c r="I95" s="12"/>
      <c r="J95" s="11">
        <f t="shared" si="10"/>
        <v>559.36</v>
      </c>
      <c r="K95" s="13">
        <v>25</v>
      </c>
      <c r="L95" s="20"/>
      <c r="M95" s="11">
        <f t="shared" si="11"/>
        <v>1112.44</v>
      </c>
      <c r="N95" s="11">
        <f t="shared" si="12"/>
        <v>17287.560000000001</v>
      </c>
    </row>
    <row r="96" spans="1:14" s="14" customFormat="1" ht="20.100000000000001" customHeight="1" x14ac:dyDescent="0.25">
      <c r="A96" s="7">
        <f t="shared" si="13"/>
        <v>88</v>
      </c>
      <c r="B96" s="8" t="s">
        <v>185</v>
      </c>
      <c r="C96" s="8" t="s">
        <v>119</v>
      </c>
      <c r="D96" s="8" t="s">
        <v>120</v>
      </c>
      <c r="E96" s="7" t="s">
        <v>17</v>
      </c>
      <c r="F96" s="9" t="s">
        <v>25</v>
      </c>
      <c r="G96" s="10">
        <v>13200</v>
      </c>
      <c r="H96" s="20">
        <f t="shared" si="9"/>
        <v>378.84</v>
      </c>
      <c r="I96" s="12"/>
      <c r="J96" s="11">
        <f t="shared" si="10"/>
        <v>401.28</v>
      </c>
      <c r="K96" s="13">
        <v>25</v>
      </c>
      <c r="L96" s="11"/>
      <c r="M96" s="11">
        <f t="shared" si="11"/>
        <v>805.11999999999989</v>
      </c>
      <c r="N96" s="11">
        <f t="shared" si="12"/>
        <v>12394.880000000001</v>
      </c>
    </row>
    <row r="97" spans="1:14" s="21" customFormat="1" ht="20.100000000000001" customHeight="1" x14ac:dyDescent="0.25">
      <c r="A97" s="7">
        <f t="shared" si="13"/>
        <v>89</v>
      </c>
      <c r="B97" s="8" t="s">
        <v>186</v>
      </c>
      <c r="C97" s="8" t="s">
        <v>15</v>
      </c>
      <c r="D97" s="8" t="s">
        <v>16</v>
      </c>
      <c r="E97" s="18" t="s">
        <v>17</v>
      </c>
      <c r="F97" s="19" t="s">
        <v>18</v>
      </c>
      <c r="G97" s="10">
        <v>13200</v>
      </c>
      <c r="H97" s="20">
        <f t="shared" si="9"/>
        <v>378.84</v>
      </c>
      <c r="I97" s="12"/>
      <c r="J97" s="11">
        <f t="shared" si="10"/>
        <v>401.28</v>
      </c>
      <c r="K97" s="13">
        <v>25</v>
      </c>
      <c r="L97" s="20"/>
      <c r="M97" s="11">
        <f t="shared" si="11"/>
        <v>805.11999999999989</v>
      </c>
      <c r="N97" s="11">
        <f t="shared" si="12"/>
        <v>12394.880000000001</v>
      </c>
    </row>
    <row r="98" spans="1:14" s="14" customFormat="1" ht="20.100000000000001" customHeight="1" x14ac:dyDescent="0.25">
      <c r="A98" s="7">
        <f t="shared" si="13"/>
        <v>90</v>
      </c>
      <c r="B98" s="8" t="s">
        <v>187</v>
      </c>
      <c r="C98" s="8" t="s">
        <v>15</v>
      </c>
      <c r="D98" s="8" t="s">
        <v>16</v>
      </c>
      <c r="E98" s="7" t="s">
        <v>17</v>
      </c>
      <c r="F98" s="9" t="s">
        <v>25</v>
      </c>
      <c r="G98" s="10">
        <v>13200</v>
      </c>
      <c r="H98" s="20">
        <f t="shared" si="9"/>
        <v>378.84</v>
      </c>
      <c r="I98" s="12"/>
      <c r="J98" s="11">
        <f t="shared" si="10"/>
        <v>401.28</v>
      </c>
      <c r="K98" s="13">
        <v>25</v>
      </c>
      <c r="L98" s="11">
        <v>1544.2</v>
      </c>
      <c r="M98" s="11">
        <f t="shared" si="11"/>
        <v>2349.3199999999997</v>
      </c>
      <c r="N98" s="11">
        <f t="shared" si="12"/>
        <v>10850.68</v>
      </c>
    </row>
    <row r="99" spans="1:14" s="14" customFormat="1" ht="20.100000000000001" customHeight="1" x14ac:dyDescent="0.25">
      <c r="A99" s="7">
        <f t="shared" si="13"/>
        <v>91</v>
      </c>
      <c r="B99" s="8" t="s">
        <v>188</v>
      </c>
      <c r="C99" s="8" t="s">
        <v>37</v>
      </c>
      <c r="D99" s="8" t="s">
        <v>38</v>
      </c>
      <c r="E99" s="7" t="s">
        <v>17</v>
      </c>
      <c r="F99" s="9" t="s">
        <v>25</v>
      </c>
      <c r="G99" s="10">
        <v>60000</v>
      </c>
      <c r="H99" s="20">
        <f t="shared" si="9"/>
        <v>1722</v>
      </c>
      <c r="I99" s="12">
        <v>3486.65</v>
      </c>
      <c r="J99" s="11">
        <f t="shared" si="10"/>
        <v>1824</v>
      </c>
      <c r="K99" s="13">
        <v>25</v>
      </c>
      <c r="L99" s="11"/>
      <c r="M99" s="11">
        <f t="shared" si="11"/>
        <v>7057.65</v>
      </c>
      <c r="N99" s="11">
        <f t="shared" si="12"/>
        <v>52942.35</v>
      </c>
    </row>
    <row r="100" spans="1:14" s="14" customFormat="1" ht="20.100000000000001" customHeight="1" x14ac:dyDescent="0.25">
      <c r="A100" s="7">
        <f t="shared" si="13"/>
        <v>92</v>
      </c>
      <c r="B100" s="8" t="s">
        <v>189</v>
      </c>
      <c r="C100" s="8" t="s">
        <v>61</v>
      </c>
      <c r="D100" s="8" t="s">
        <v>70</v>
      </c>
      <c r="E100" s="7" t="s">
        <v>17</v>
      </c>
      <c r="F100" s="9" t="s">
        <v>18</v>
      </c>
      <c r="G100" s="10">
        <v>13000</v>
      </c>
      <c r="H100" s="20">
        <f t="shared" si="9"/>
        <v>373.1</v>
      </c>
      <c r="I100" s="12"/>
      <c r="J100" s="11">
        <f t="shared" si="10"/>
        <v>395.2</v>
      </c>
      <c r="K100" s="13">
        <v>25</v>
      </c>
      <c r="L100" s="11"/>
      <c r="M100" s="11">
        <f t="shared" si="11"/>
        <v>793.3</v>
      </c>
      <c r="N100" s="11">
        <f t="shared" si="12"/>
        <v>12206.7</v>
      </c>
    </row>
    <row r="101" spans="1:14" s="21" customFormat="1" ht="20.100000000000001" customHeight="1" x14ac:dyDescent="0.25">
      <c r="A101" s="7">
        <f t="shared" si="13"/>
        <v>93</v>
      </c>
      <c r="B101" s="8" t="s">
        <v>190</v>
      </c>
      <c r="C101" s="8" t="s">
        <v>191</v>
      </c>
      <c r="D101" s="8" t="s">
        <v>192</v>
      </c>
      <c r="E101" s="18" t="s">
        <v>17</v>
      </c>
      <c r="F101" s="19" t="s">
        <v>25</v>
      </c>
      <c r="G101" s="10">
        <v>19800</v>
      </c>
      <c r="H101" s="20">
        <f t="shared" si="9"/>
        <v>568.26</v>
      </c>
      <c r="I101" s="12"/>
      <c r="J101" s="11">
        <f t="shared" si="10"/>
        <v>601.91999999999996</v>
      </c>
      <c r="K101" s="13">
        <v>25</v>
      </c>
      <c r="L101" s="20"/>
      <c r="M101" s="11">
        <f t="shared" si="11"/>
        <v>1195.1799999999998</v>
      </c>
      <c r="N101" s="11">
        <f t="shared" si="12"/>
        <v>18604.82</v>
      </c>
    </row>
    <row r="102" spans="1:14" s="21" customFormat="1" ht="20.100000000000001" customHeight="1" x14ac:dyDescent="0.25">
      <c r="A102" s="7">
        <f t="shared" si="13"/>
        <v>94</v>
      </c>
      <c r="B102" s="8" t="s">
        <v>193</v>
      </c>
      <c r="C102" s="8" t="s">
        <v>61</v>
      </c>
      <c r="D102" s="8" t="s">
        <v>70</v>
      </c>
      <c r="E102" s="18" t="s">
        <v>17</v>
      </c>
      <c r="F102" s="19" t="s">
        <v>18</v>
      </c>
      <c r="G102" s="10">
        <v>13000</v>
      </c>
      <c r="H102" s="20">
        <f t="shared" si="9"/>
        <v>373.1</v>
      </c>
      <c r="I102" s="12"/>
      <c r="J102" s="11">
        <f t="shared" si="10"/>
        <v>395.2</v>
      </c>
      <c r="K102" s="13">
        <v>25</v>
      </c>
      <c r="L102" s="20"/>
      <c r="M102" s="11">
        <f t="shared" si="11"/>
        <v>793.3</v>
      </c>
      <c r="N102" s="11">
        <f t="shared" si="12"/>
        <v>12206.7</v>
      </c>
    </row>
    <row r="103" spans="1:14" s="21" customFormat="1" ht="20.100000000000001" customHeight="1" x14ac:dyDescent="0.25">
      <c r="A103" s="7">
        <f t="shared" si="13"/>
        <v>95</v>
      </c>
      <c r="B103" s="8" t="s">
        <v>194</v>
      </c>
      <c r="C103" s="8" t="s">
        <v>143</v>
      </c>
      <c r="D103" s="8" t="s">
        <v>144</v>
      </c>
      <c r="E103" s="18" t="s">
        <v>17</v>
      </c>
      <c r="F103" s="19" t="s">
        <v>25</v>
      </c>
      <c r="G103" s="10">
        <v>14300</v>
      </c>
      <c r="H103" s="20">
        <f t="shared" si="9"/>
        <v>410.41</v>
      </c>
      <c r="I103" s="12"/>
      <c r="J103" s="11">
        <f t="shared" si="10"/>
        <v>434.72</v>
      </c>
      <c r="K103" s="13">
        <v>25</v>
      </c>
      <c r="L103" s="20"/>
      <c r="M103" s="11">
        <f t="shared" si="11"/>
        <v>870.13000000000011</v>
      </c>
      <c r="N103" s="11">
        <f t="shared" si="12"/>
        <v>13429.869999999999</v>
      </c>
    </row>
    <row r="104" spans="1:14" s="21" customFormat="1" ht="20.100000000000001" customHeight="1" x14ac:dyDescent="0.25">
      <c r="A104" s="7">
        <f t="shared" si="13"/>
        <v>96</v>
      </c>
      <c r="B104" s="8" t="s">
        <v>195</v>
      </c>
      <c r="C104" s="8" t="s">
        <v>143</v>
      </c>
      <c r="D104" s="8" t="s">
        <v>144</v>
      </c>
      <c r="E104" s="18" t="s">
        <v>17</v>
      </c>
      <c r="F104" s="19" t="s">
        <v>25</v>
      </c>
      <c r="G104" s="10">
        <v>14300</v>
      </c>
      <c r="H104" s="20">
        <f t="shared" si="9"/>
        <v>410.41</v>
      </c>
      <c r="I104" s="12"/>
      <c r="J104" s="11">
        <f t="shared" si="10"/>
        <v>434.72</v>
      </c>
      <c r="K104" s="13">
        <v>25</v>
      </c>
      <c r="L104" s="20"/>
      <c r="M104" s="11">
        <f t="shared" si="11"/>
        <v>870.13000000000011</v>
      </c>
      <c r="N104" s="11">
        <f t="shared" si="12"/>
        <v>13429.869999999999</v>
      </c>
    </row>
    <row r="105" spans="1:14" s="14" customFormat="1" ht="20.100000000000001" customHeight="1" x14ac:dyDescent="0.25">
      <c r="A105" s="7">
        <f t="shared" si="13"/>
        <v>97</v>
      </c>
      <c r="B105" s="8" t="s">
        <v>196</v>
      </c>
      <c r="C105" s="8" t="s">
        <v>143</v>
      </c>
      <c r="D105" s="8" t="s">
        <v>144</v>
      </c>
      <c r="E105" s="7" t="s">
        <v>17</v>
      </c>
      <c r="F105" s="9" t="s">
        <v>25</v>
      </c>
      <c r="G105" s="10">
        <v>14300</v>
      </c>
      <c r="H105" s="20">
        <f t="shared" ref="H105:H136" si="14">+G105*2.87%</f>
        <v>410.41</v>
      </c>
      <c r="I105" s="12"/>
      <c r="J105" s="11">
        <f t="shared" ref="J105:J126" si="15">+G105*3.04%</f>
        <v>434.72</v>
      </c>
      <c r="K105" s="13">
        <v>25</v>
      </c>
      <c r="L105" s="11"/>
      <c r="M105" s="11">
        <f t="shared" ref="M105:M136" si="16">H105+I105+J105+L105+K105</f>
        <v>870.13000000000011</v>
      </c>
      <c r="N105" s="11">
        <f t="shared" ref="N105:N136" si="17">+G105-M105</f>
        <v>13429.869999999999</v>
      </c>
    </row>
    <row r="106" spans="1:14" s="14" customFormat="1" ht="20.100000000000001" customHeight="1" x14ac:dyDescent="0.25">
      <c r="A106" s="7">
        <f t="shared" si="13"/>
        <v>98</v>
      </c>
      <c r="B106" s="8" t="s">
        <v>197</v>
      </c>
      <c r="C106" s="8" t="s">
        <v>73</v>
      </c>
      <c r="D106" s="8" t="s">
        <v>182</v>
      </c>
      <c r="E106" s="7" t="s">
        <v>17</v>
      </c>
      <c r="F106" s="9" t="s">
        <v>25</v>
      </c>
      <c r="G106" s="10">
        <v>13000</v>
      </c>
      <c r="H106" s="20">
        <f t="shared" si="14"/>
        <v>373.1</v>
      </c>
      <c r="I106" s="12"/>
      <c r="J106" s="11">
        <f t="shared" si="15"/>
        <v>395.2</v>
      </c>
      <c r="K106" s="13">
        <v>25</v>
      </c>
      <c r="L106" s="11"/>
      <c r="M106" s="11">
        <f t="shared" si="16"/>
        <v>793.3</v>
      </c>
      <c r="N106" s="11">
        <f t="shared" si="17"/>
        <v>12206.7</v>
      </c>
    </row>
    <row r="107" spans="1:14" s="14" customFormat="1" ht="20.100000000000001" customHeight="1" x14ac:dyDescent="0.25">
      <c r="A107" s="7">
        <f t="shared" si="13"/>
        <v>99</v>
      </c>
      <c r="B107" s="8" t="s">
        <v>198</v>
      </c>
      <c r="C107" s="8" t="s">
        <v>73</v>
      </c>
      <c r="D107" s="8" t="s">
        <v>199</v>
      </c>
      <c r="E107" s="7" t="s">
        <v>17</v>
      </c>
      <c r="F107" s="9" t="s">
        <v>25</v>
      </c>
      <c r="G107" s="10">
        <v>10000</v>
      </c>
      <c r="H107" s="20">
        <f t="shared" si="14"/>
        <v>287</v>
      </c>
      <c r="I107" s="12"/>
      <c r="J107" s="11">
        <f t="shared" si="15"/>
        <v>304</v>
      </c>
      <c r="K107" s="13">
        <v>25</v>
      </c>
      <c r="L107" s="11"/>
      <c r="M107" s="11">
        <f t="shared" si="16"/>
        <v>616</v>
      </c>
      <c r="N107" s="11">
        <f t="shared" si="17"/>
        <v>9384</v>
      </c>
    </row>
    <row r="108" spans="1:14" s="14" customFormat="1" ht="20.100000000000001" customHeight="1" x14ac:dyDescent="0.25">
      <c r="A108" s="7">
        <f t="shared" si="13"/>
        <v>100</v>
      </c>
      <c r="B108" s="8" t="s">
        <v>200</v>
      </c>
      <c r="C108" s="8" t="s">
        <v>119</v>
      </c>
      <c r="D108" s="8" t="s">
        <v>201</v>
      </c>
      <c r="E108" s="7" t="s">
        <v>17</v>
      </c>
      <c r="F108" s="9" t="s">
        <v>25</v>
      </c>
      <c r="G108" s="10">
        <v>13200</v>
      </c>
      <c r="H108" s="20">
        <f t="shared" si="14"/>
        <v>378.84</v>
      </c>
      <c r="I108" s="12"/>
      <c r="J108" s="11">
        <f t="shared" si="15"/>
        <v>401.28</v>
      </c>
      <c r="K108" s="13">
        <v>25</v>
      </c>
      <c r="L108" s="11"/>
      <c r="M108" s="11">
        <f t="shared" si="16"/>
        <v>805.11999999999989</v>
      </c>
      <c r="N108" s="11">
        <f t="shared" si="17"/>
        <v>12394.880000000001</v>
      </c>
    </row>
    <row r="109" spans="1:14" s="14" customFormat="1" ht="20.100000000000001" customHeight="1" x14ac:dyDescent="0.25">
      <c r="A109" s="7">
        <f t="shared" si="13"/>
        <v>101</v>
      </c>
      <c r="B109" s="8" t="s">
        <v>202</v>
      </c>
      <c r="C109" s="8" t="s">
        <v>47</v>
      </c>
      <c r="D109" s="8" t="s">
        <v>203</v>
      </c>
      <c r="E109" s="7" t="s">
        <v>17</v>
      </c>
      <c r="F109" s="9" t="s">
        <v>18</v>
      </c>
      <c r="G109" s="10">
        <v>45000</v>
      </c>
      <c r="H109" s="20">
        <f t="shared" si="14"/>
        <v>1291.5</v>
      </c>
      <c r="I109" s="12">
        <v>1148.33</v>
      </c>
      <c r="J109" s="11">
        <f t="shared" si="15"/>
        <v>1368</v>
      </c>
      <c r="K109" s="13">
        <v>25</v>
      </c>
      <c r="L109" s="11"/>
      <c r="M109" s="11">
        <f t="shared" si="16"/>
        <v>3832.83</v>
      </c>
      <c r="N109" s="11">
        <f t="shared" si="17"/>
        <v>41167.17</v>
      </c>
    </row>
    <row r="110" spans="1:14" s="14" customFormat="1" ht="20.100000000000001" customHeight="1" x14ac:dyDescent="0.25">
      <c r="A110" s="7">
        <f t="shared" si="13"/>
        <v>102</v>
      </c>
      <c r="B110" s="8" t="s">
        <v>204</v>
      </c>
      <c r="C110" s="8" t="s">
        <v>15</v>
      </c>
      <c r="D110" s="8" t="s">
        <v>16</v>
      </c>
      <c r="E110" s="7" t="s">
        <v>17</v>
      </c>
      <c r="F110" s="9" t="s">
        <v>18</v>
      </c>
      <c r="G110" s="10">
        <v>13200</v>
      </c>
      <c r="H110" s="20">
        <f t="shared" si="14"/>
        <v>378.84</v>
      </c>
      <c r="I110" s="12"/>
      <c r="J110" s="11">
        <f t="shared" si="15"/>
        <v>401.28</v>
      </c>
      <c r="K110" s="13">
        <v>25</v>
      </c>
      <c r="L110" s="11"/>
      <c r="M110" s="11">
        <f t="shared" si="16"/>
        <v>805.11999999999989</v>
      </c>
      <c r="N110" s="11">
        <f t="shared" si="17"/>
        <v>12394.880000000001</v>
      </c>
    </row>
    <row r="111" spans="1:14" s="14" customFormat="1" ht="20.100000000000001" customHeight="1" x14ac:dyDescent="0.25">
      <c r="A111" s="7">
        <f t="shared" si="13"/>
        <v>103</v>
      </c>
      <c r="B111" s="8" t="s">
        <v>205</v>
      </c>
      <c r="C111" s="8" t="s">
        <v>15</v>
      </c>
      <c r="D111" s="8" t="s">
        <v>16</v>
      </c>
      <c r="E111" s="7" t="s">
        <v>17</v>
      </c>
      <c r="F111" s="9" t="s">
        <v>18</v>
      </c>
      <c r="G111" s="10">
        <v>13200</v>
      </c>
      <c r="H111" s="20">
        <f t="shared" si="14"/>
        <v>378.84</v>
      </c>
      <c r="I111" s="12"/>
      <c r="J111" s="11">
        <f t="shared" si="15"/>
        <v>401.28</v>
      </c>
      <c r="K111" s="13">
        <v>25</v>
      </c>
      <c r="L111" s="11"/>
      <c r="M111" s="11">
        <f t="shared" si="16"/>
        <v>805.11999999999989</v>
      </c>
      <c r="N111" s="11">
        <f t="shared" si="17"/>
        <v>12394.880000000001</v>
      </c>
    </row>
    <row r="112" spans="1:14" s="14" customFormat="1" ht="20.100000000000001" customHeight="1" x14ac:dyDescent="0.25">
      <c r="A112" s="7">
        <f t="shared" si="13"/>
        <v>104</v>
      </c>
      <c r="B112" s="8" t="s">
        <v>206</v>
      </c>
      <c r="C112" s="8" t="s">
        <v>47</v>
      </c>
      <c r="D112" s="8" t="s">
        <v>64</v>
      </c>
      <c r="E112" s="7" t="s">
        <v>17</v>
      </c>
      <c r="F112" s="9" t="s">
        <v>25</v>
      </c>
      <c r="G112" s="10">
        <v>12100</v>
      </c>
      <c r="H112" s="20">
        <f t="shared" si="14"/>
        <v>347.27</v>
      </c>
      <c r="I112" s="12"/>
      <c r="J112" s="11">
        <f t="shared" si="15"/>
        <v>367.84</v>
      </c>
      <c r="K112" s="13">
        <v>25</v>
      </c>
      <c r="L112" s="11"/>
      <c r="M112" s="11">
        <f t="shared" si="16"/>
        <v>740.1099999999999</v>
      </c>
      <c r="N112" s="11">
        <f t="shared" si="17"/>
        <v>11359.89</v>
      </c>
    </row>
    <row r="113" spans="1:14" s="14" customFormat="1" ht="20.100000000000001" customHeight="1" x14ac:dyDescent="0.25">
      <c r="A113" s="7">
        <f t="shared" si="13"/>
        <v>105</v>
      </c>
      <c r="B113" s="8" t="s">
        <v>207</v>
      </c>
      <c r="C113" s="8" t="s">
        <v>80</v>
      </c>
      <c r="D113" s="8" t="s">
        <v>81</v>
      </c>
      <c r="E113" s="7" t="s">
        <v>17</v>
      </c>
      <c r="F113" s="9" t="s">
        <v>25</v>
      </c>
      <c r="G113" s="10">
        <v>13200</v>
      </c>
      <c r="H113" s="20">
        <f t="shared" si="14"/>
        <v>378.84</v>
      </c>
      <c r="I113" s="12"/>
      <c r="J113" s="11">
        <f t="shared" si="15"/>
        <v>401.28</v>
      </c>
      <c r="K113" s="13">
        <v>25</v>
      </c>
      <c r="L113" s="11"/>
      <c r="M113" s="11">
        <f t="shared" si="16"/>
        <v>805.11999999999989</v>
      </c>
      <c r="N113" s="11">
        <f t="shared" si="17"/>
        <v>12394.880000000001</v>
      </c>
    </row>
    <row r="114" spans="1:14" s="14" customFormat="1" ht="20.100000000000001" customHeight="1" x14ac:dyDescent="0.25">
      <c r="A114" s="7">
        <f t="shared" si="13"/>
        <v>106</v>
      </c>
      <c r="B114" s="8" t="s">
        <v>208</v>
      </c>
      <c r="C114" s="8" t="s">
        <v>47</v>
      </c>
      <c r="D114" s="8" t="s">
        <v>209</v>
      </c>
      <c r="E114" s="7" t="s">
        <v>17</v>
      </c>
      <c r="F114" s="9" t="s">
        <v>25</v>
      </c>
      <c r="G114" s="10">
        <v>60000</v>
      </c>
      <c r="H114" s="20">
        <f t="shared" si="14"/>
        <v>1722</v>
      </c>
      <c r="I114" s="12">
        <v>3486.65</v>
      </c>
      <c r="J114" s="11">
        <f t="shared" si="15"/>
        <v>1824</v>
      </c>
      <c r="K114" s="13">
        <v>25</v>
      </c>
      <c r="L114" s="11"/>
      <c r="M114" s="11">
        <f t="shared" si="16"/>
        <v>7057.65</v>
      </c>
      <c r="N114" s="11">
        <f t="shared" si="17"/>
        <v>52942.35</v>
      </c>
    </row>
    <row r="115" spans="1:14" s="14" customFormat="1" ht="20.100000000000001" customHeight="1" x14ac:dyDescent="0.25">
      <c r="A115" s="7">
        <f t="shared" si="13"/>
        <v>107</v>
      </c>
      <c r="B115" s="8" t="s">
        <v>210</v>
      </c>
      <c r="C115" s="8" t="s">
        <v>47</v>
      </c>
      <c r="D115" s="8" t="s">
        <v>211</v>
      </c>
      <c r="E115" s="7" t="s">
        <v>17</v>
      </c>
      <c r="F115" s="9" t="s">
        <v>25</v>
      </c>
      <c r="G115" s="10">
        <v>26250</v>
      </c>
      <c r="H115" s="20">
        <f t="shared" si="14"/>
        <v>753.375</v>
      </c>
      <c r="I115" s="12"/>
      <c r="J115" s="11">
        <f t="shared" si="15"/>
        <v>798</v>
      </c>
      <c r="K115" s="13">
        <v>25</v>
      </c>
      <c r="L115" s="11"/>
      <c r="M115" s="11">
        <f t="shared" si="16"/>
        <v>1576.375</v>
      </c>
      <c r="N115" s="11">
        <f t="shared" si="17"/>
        <v>24673.625</v>
      </c>
    </row>
    <row r="116" spans="1:14" s="14" customFormat="1" ht="20.100000000000001" customHeight="1" x14ac:dyDescent="0.25">
      <c r="A116" s="7">
        <f t="shared" si="13"/>
        <v>108</v>
      </c>
      <c r="B116" s="8" t="s">
        <v>212</v>
      </c>
      <c r="C116" s="8" t="s">
        <v>88</v>
      </c>
      <c r="D116" s="8" t="s">
        <v>93</v>
      </c>
      <c r="E116" s="7" t="s">
        <v>17</v>
      </c>
      <c r="F116" s="9" t="s">
        <v>25</v>
      </c>
      <c r="G116" s="10">
        <v>26250</v>
      </c>
      <c r="H116" s="20">
        <f t="shared" si="14"/>
        <v>753.375</v>
      </c>
      <c r="I116" s="12"/>
      <c r="J116" s="11">
        <f t="shared" si="15"/>
        <v>798</v>
      </c>
      <c r="K116" s="13">
        <v>25</v>
      </c>
      <c r="L116" s="11"/>
      <c r="M116" s="11">
        <f t="shared" si="16"/>
        <v>1576.375</v>
      </c>
      <c r="N116" s="11">
        <f t="shared" si="17"/>
        <v>24673.625</v>
      </c>
    </row>
    <row r="117" spans="1:14" s="14" customFormat="1" ht="20.100000000000001" customHeight="1" x14ac:dyDescent="0.25">
      <c r="A117" s="7">
        <f t="shared" si="13"/>
        <v>109</v>
      </c>
      <c r="B117" s="8" t="s">
        <v>213</v>
      </c>
      <c r="C117" s="8" t="s">
        <v>15</v>
      </c>
      <c r="D117" s="8" t="s">
        <v>16</v>
      </c>
      <c r="E117" s="7" t="s">
        <v>17</v>
      </c>
      <c r="F117" s="9" t="s">
        <v>25</v>
      </c>
      <c r="G117" s="10">
        <v>18000</v>
      </c>
      <c r="H117" s="20">
        <f t="shared" si="14"/>
        <v>516.6</v>
      </c>
      <c r="I117" s="12"/>
      <c r="J117" s="11">
        <f t="shared" si="15"/>
        <v>547.20000000000005</v>
      </c>
      <c r="K117" s="13">
        <v>25</v>
      </c>
      <c r="L117" s="11"/>
      <c r="M117" s="11">
        <f t="shared" si="16"/>
        <v>1088.8000000000002</v>
      </c>
      <c r="N117" s="11">
        <f t="shared" si="17"/>
        <v>16911.2</v>
      </c>
    </row>
    <row r="118" spans="1:14" s="14" customFormat="1" ht="20.100000000000001" customHeight="1" x14ac:dyDescent="0.25">
      <c r="A118" s="7">
        <f t="shared" si="13"/>
        <v>110</v>
      </c>
      <c r="B118" s="8" t="s">
        <v>214</v>
      </c>
      <c r="C118" s="8" t="s">
        <v>143</v>
      </c>
      <c r="D118" s="8" t="s">
        <v>144</v>
      </c>
      <c r="E118" s="7" t="s">
        <v>17</v>
      </c>
      <c r="F118" s="9" t="s">
        <v>25</v>
      </c>
      <c r="G118" s="10">
        <v>14300</v>
      </c>
      <c r="H118" s="20">
        <f t="shared" si="14"/>
        <v>410.41</v>
      </c>
      <c r="I118" s="12"/>
      <c r="J118" s="11">
        <f t="shared" si="15"/>
        <v>434.72</v>
      </c>
      <c r="K118" s="13">
        <v>25</v>
      </c>
      <c r="L118" s="11"/>
      <c r="M118" s="11">
        <f t="shared" si="16"/>
        <v>870.13000000000011</v>
      </c>
      <c r="N118" s="11">
        <f t="shared" si="17"/>
        <v>13429.869999999999</v>
      </c>
    </row>
    <row r="119" spans="1:14" s="14" customFormat="1" ht="20.100000000000001" customHeight="1" x14ac:dyDescent="0.25">
      <c r="A119" s="7">
        <f t="shared" si="13"/>
        <v>111</v>
      </c>
      <c r="B119" s="8" t="s">
        <v>215</v>
      </c>
      <c r="C119" s="8" t="s">
        <v>61</v>
      </c>
      <c r="D119" s="8" t="s">
        <v>70</v>
      </c>
      <c r="E119" s="7" t="s">
        <v>17</v>
      </c>
      <c r="F119" s="9" t="s">
        <v>18</v>
      </c>
      <c r="G119" s="10">
        <v>10000</v>
      </c>
      <c r="H119" s="20">
        <f t="shared" si="14"/>
        <v>287</v>
      </c>
      <c r="I119" s="12"/>
      <c r="J119" s="11">
        <f t="shared" si="15"/>
        <v>304</v>
      </c>
      <c r="K119" s="13">
        <v>25</v>
      </c>
      <c r="L119" s="11"/>
      <c r="M119" s="11">
        <f t="shared" si="16"/>
        <v>616</v>
      </c>
      <c r="N119" s="11">
        <f t="shared" si="17"/>
        <v>9384</v>
      </c>
    </row>
    <row r="120" spans="1:14" s="14" customFormat="1" ht="20.100000000000001" customHeight="1" x14ac:dyDescent="0.25">
      <c r="A120" s="7">
        <f t="shared" si="13"/>
        <v>112</v>
      </c>
      <c r="B120" s="8" t="s">
        <v>216</v>
      </c>
      <c r="C120" s="8" t="s">
        <v>20</v>
      </c>
      <c r="D120" s="8" t="s">
        <v>217</v>
      </c>
      <c r="E120" s="7" t="s">
        <v>17</v>
      </c>
      <c r="F120" s="9" t="s">
        <v>25</v>
      </c>
      <c r="G120" s="10">
        <v>10340</v>
      </c>
      <c r="H120" s="20">
        <f t="shared" si="14"/>
        <v>296.75799999999998</v>
      </c>
      <c r="I120" s="12"/>
      <c r="J120" s="11">
        <f t="shared" si="15"/>
        <v>314.33600000000001</v>
      </c>
      <c r="K120" s="13">
        <v>25</v>
      </c>
      <c r="L120" s="11"/>
      <c r="M120" s="11">
        <f t="shared" si="16"/>
        <v>636.09400000000005</v>
      </c>
      <c r="N120" s="11">
        <f t="shared" si="17"/>
        <v>9703.905999999999</v>
      </c>
    </row>
    <row r="121" spans="1:14" s="14" customFormat="1" ht="20.100000000000001" customHeight="1" x14ac:dyDescent="0.25">
      <c r="A121" s="7">
        <f t="shared" si="13"/>
        <v>113</v>
      </c>
      <c r="B121" s="8" t="s">
        <v>218</v>
      </c>
      <c r="C121" s="8" t="s">
        <v>15</v>
      </c>
      <c r="D121" s="8" t="s">
        <v>16</v>
      </c>
      <c r="E121" s="7" t="s">
        <v>17</v>
      </c>
      <c r="F121" s="9" t="s">
        <v>25</v>
      </c>
      <c r="G121" s="10">
        <v>13200</v>
      </c>
      <c r="H121" s="20">
        <f t="shared" si="14"/>
        <v>378.84</v>
      </c>
      <c r="I121" s="12"/>
      <c r="J121" s="11">
        <f t="shared" si="15"/>
        <v>401.28</v>
      </c>
      <c r="K121" s="13">
        <v>25</v>
      </c>
      <c r="L121" s="11">
        <v>1410.46</v>
      </c>
      <c r="M121" s="11">
        <f t="shared" si="16"/>
        <v>2215.58</v>
      </c>
      <c r="N121" s="11">
        <f t="shared" si="17"/>
        <v>10984.42</v>
      </c>
    </row>
    <row r="122" spans="1:14" s="14" customFormat="1" ht="20.100000000000001" customHeight="1" x14ac:dyDescent="0.25">
      <c r="A122" s="7">
        <f t="shared" si="13"/>
        <v>114</v>
      </c>
      <c r="B122" s="8" t="s">
        <v>219</v>
      </c>
      <c r="C122" s="8" t="s">
        <v>119</v>
      </c>
      <c r="D122" s="8" t="s">
        <v>120</v>
      </c>
      <c r="E122" s="7" t="s">
        <v>17</v>
      </c>
      <c r="F122" s="9" t="s">
        <v>25</v>
      </c>
      <c r="G122" s="10">
        <v>13200</v>
      </c>
      <c r="H122" s="20">
        <f t="shared" si="14"/>
        <v>378.84</v>
      </c>
      <c r="I122" s="12"/>
      <c r="J122" s="11">
        <f t="shared" si="15"/>
        <v>401.28</v>
      </c>
      <c r="K122" s="13">
        <v>25</v>
      </c>
      <c r="L122" s="11">
        <v>1074.6400000000001</v>
      </c>
      <c r="M122" s="11">
        <f t="shared" si="16"/>
        <v>1879.76</v>
      </c>
      <c r="N122" s="11">
        <f t="shared" si="17"/>
        <v>11320.24</v>
      </c>
    </row>
    <row r="123" spans="1:14" s="14" customFormat="1" ht="20.100000000000001" customHeight="1" x14ac:dyDescent="0.25">
      <c r="A123" s="7">
        <f t="shared" si="13"/>
        <v>115</v>
      </c>
      <c r="B123" s="8" t="s">
        <v>220</v>
      </c>
      <c r="C123" s="8" t="s">
        <v>47</v>
      </c>
      <c r="D123" s="8" t="s">
        <v>221</v>
      </c>
      <c r="E123" s="7" t="s">
        <v>17</v>
      </c>
      <c r="F123" s="9" t="s">
        <v>25</v>
      </c>
      <c r="G123" s="10">
        <v>13200</v>
      </c>
      <c r="H123" s="20">
        <f t="shared" si="14"/>
        <v>378.84</v>
      </c>
      <c r="I123" s="12"/>
      <c r="J123" s="11">
        <f t="shared" si="15"/>
        <v>401.28</v>
      </c>
      <c r="K123" s="13">
        <v>25</v>
      </c>
      <c r="L123" s="11"/>
      <c r="M123" s="11">
        <f t="shared" si="16"/>
        <v>805.11999999999989</v>
      </c>
      <c r="N123" s="11">
        <f t="shared" si="17"/>
        <v>12394.880000000001</v>
      </c>
    </row>
    <row r="124" spans="1:14" s="14" customFormat="1" ht="20.100000000000001" customHeight="1" x14ac:dyDescent="0.25">
      <c r="A124" s="7">
        <f t="shared" si="13"/>
        <v>116</v>
      </c>
      <c r="B124" s="8" t="s">
        <v>222</v>
      </c>
      <c r="C124" s="8" t="s">
        <v>143</v>
      </c>
      <c r="D124" s="8" t="s">
        <v>144</v>
      </c>
      <c r="E124" s="7" t="s">
        <v>17</v>
      </c>
      <c r="F124" s="9" t="s">
        <v>25</v>
      </c>
      <c r="G124" s="10">
        <v>14300</v>
      </c>
      <c r="H124" s="20">
        <f t="shared" si="14"/>
        <v>410.41</v>
      </c>
      <c r="I124" s="12"/>
      <c r="J124" s="11">
        <f t="shared" si="15"/>
        <v>434.72</v>
      </c>
      <c r="K124" s="13">
        <v>25</v>
      </c>
      <c r="L124" s="11"/>
      <c r="M124" s="11">
        <f t="shared" si="16"/>
        <v>870.13000000000011</v>
      </c>
      <c r="N124" s="11">
        <f t="shared" si="17"/>
        <v>13429.869999999999</v>
      </c>
    </row>
    <row r="125" spans="1:14" s="14" customFormat="1" ht="20.100000000000001" customHeight="1" x14ac:dyDescent="0.25">
      <c r="A125" s="7">
        <f t="shared" si="13"/>
        <v>117</v>
      </c>
      <c r="B125" s="8" t="s">
        <v>223</v>
      </c>
      <c r="C125" s="8" t="s">
        <v>30</v>
      </c>
      <c r="D125" s="8" t="s">
        <v>224</v>
      </c>
      <c r="E125" s="7" t="s">
        <v>17</v>
      </c>
      <c r="F125" s="9" t="s">
        <v>25</v>
      </c>
      <c r="G125" s="10">
        <v>25000</v>
      </c>
      <c r="H125" s="20">
        <f t="shared" si="14"/>
        <v>717.5</v>
      </c>
      <c r="I125" s="12"/>
      <c r="J125" s="11">
        <f t="shared" si="15"/>
        <v>760</v>
      </c>
      <c r="K125" s="13">
        <v>25</v>
      </c>
      <c r="L125" s="11"/>
      <c r="M125" s="11">
        <f t="shared" si="16"/>
        <v>1502.5</v>
      </c>
      <c r="N125" s="11">
        <f t="shared" si="17"/>
        <v>23497.5</v>
      </c>
    </row>
    <row r="126" spans="1:14" s="14" customFormat="1" ht="20.100000000000001" customHeight="1" x14ac:dyDescent="0.25">
      <c r="A126" s="7">
        <f t="shared" si="13"/>
        <v>118</v>
      </c>
      <c r="B126" s="8" t="s">
        <v>225</v>
      </c>
      <c r="C126" s="8" t="s">
        <v>143</v>
      </c>
      <c r="D126" s="8" t="s">
        <v>144</v>
      </c>
      <c r="E126" s="7" t="s">
        <v>17</v>
      </c>
      <c r="F126" s="9" t="s">
        <v>25</v>
      </c>
      <c r="G126" s="10">
        <v>14300</v>
      </c>
      <c r="H126" s="20">
        <f t="shared" si="14"/>
        <v>410.41</v>
      </c>
      <c r="I126" s="12"/>
      <c r="J126" s="11">
        <f t="shared" si="15"/>
        <v>434.72</v>
      </c>
      <c r="K126" s="13">
        <v>25</v>
      </c>
      <c r="L126" s="11"/>
      <c r="M126" s="11">
        <f t="shared" si="16"/>
        <v>870.13000000000011</v>
      </c>
      <c r="N126" s="11">
        <f t="shared" si="17"/>
        <v>13429.869999999999</v>
      </c>
    </row>
    <row r="127" spans="1:14" s="14" customFormat="1" ht="20.100000000000001" customHeight="1" x14ac:dyDescent="0.25">
      <c r="A127" s="7">
        <f t="shared" si="13"/>
        <v>119</v>
      </c>
      <c r="B127" s="8" t="s">
        <v>226</v>
      </c>
      <c r="C127" s="8" t="s">
        <v>77</v>
      </c>
      <c r="D127" s="8" t="s">
        <v>227</v>
      </c>
      <c r="E127" s="7" t="s">
        <v>228</v>
      </c>
      <c r="F127" s="9" t="s">
        <v>18</v>
      </c>
      <c r="G127" s="10">
        <v>200000</v>
      </c>
      <c r="H127" s="20">
        <f t="shared" si="14"/>
        <v>5740</v>
      </c>
      <c r="I127" s="12">
        <v>35911.99</v>
      </c>
      <c r="J127" s="11">
        <v>4943.8</v>
      </c>
      <c r="K127" s="13">
        <v>25</v>
      </c>
      <c r="L127" s="11"/>
      <c r="M127" s="11">
        <f t="shared" si="16"/>
        <v>46620.79</v>
      </c>
      <c r="N127" s="11">
        <f t="shared" si="17"/>
        <v>153379.21</v>
      </c>
    </row>
    <row r="128" spans="1:14" s="14" customFormat="1" ht="20.100000000000001" customHeight="1" x14ac:dyDescent="0.25">
      <c r="A128" s="7">
        <f t="shared" si="13"/>
        <v>120</v>
      </c>
      <c r="B128" s="8" t="s">
        <v>229</v>
      </c>
      <c r="C128" s="8" t="s">
        <v>23</v>
      </c>
      <c r="D128" s="8" t="s">
        <v>230</v>
      </c>
      <c r="E128" s="7" t="s">
        <v>228</v>
      </c>
      <c r="F128" s="9" t="s">
        <v>25</v>
      </c>
      <c r="G128" s="10">
        <v>235000</v>
      </c>
      <c r="H128" s="20">
        <f t="shared" si="14"/>
        <v>6744.5</v>
      </c>
      <c r="I128" s="12">
        <v>44410.86</v>
      </c>
      <c r="J128" s="11">
        <v>4943.8</v>
      </c>
      <c r="K128" s="13">
        <v>25</v>
      </c>
      <c r="L128" s="11"/>
      <c r="M128" s="11">
        <f t="shared" si="16"/>
        <v>56124.160000000003</v>
      </c>
      <c r="N128" s="11">
        <f t="shared" si="17"/>
        <v>178875.84</v>
      </c>
    </row>
    <row r="129" spans="1:14" s="14" customFormat="1" ht="20.100000000000001" customHeight="1" x14ac:dyDescent="0.25">
      <c r="A129" s="7">
        <f t="shared" si="13"/>
        <v>121</v>
      </c>
      <c r="B129" s="8" t="s">
        <v>231</v>
      </c>
      <c r="C129" s="8" t="s">
        <v>23</v>
      </c>
      <c r="D129" s="8" t="s">
        <v>232</v>
      </c>
      <c r="E129" s="7" t="s">
        <v>228</v>
      </c>
      <c r="F129" s="9" t="s">
        <v>25</v>
      </c>
      <c r="G129" s="10">
        <v>150000</v>
      </c>
      <c r="H129" s="20">
        <f t="shared" si="14"/>
        <v>4305</v>
      </c>
      <c r="I129" s="12">
        <v>23866.69</v>
      </c>
      <c r="J129" s="11">
        <v>4560.04</v>
      </c>
      <c r="K129" s="13">
        <v>25</v>
      </c>
      <c r="L129" s="11"/>
      <c r="M129" s="11">
        <f t="shared" si="16"/>
        <v>32756.73</v>
      </c>
      <c r="N129" s="11">
        <f t="shared" si="17"/>
        <v>117243.27</v>
      </c>
    </row>
    <row r="130" spans="1:14" s="14" customFormat="1" ht="20.100000000000001" customHeight="1" x14ac:dyDescent="0.25">
      <c r="A130" s="7">
        <f t="shared" si="13"/>
        <v>122</v>
      </c>
      <c r="B130" s="8" t="s">
        <v>233</v>
      </c>
      <c r="C130" s="8" t="s">
        <v>23</v>
      </c>
      <c r="D130" s="8" t="s">
        <v>234</v>
      </c>
      <c r="E130" s="7" t="s">
        <v>228</v>
      </c>
      <c r="F130" s="9" t="s">
        <v>25</v>
      </c>
      <c r="G130" s="10">
        <v>104390</v>
      </c>
      <c r="H130" s="20">
        <f t="shared" si="14"/>
        <v>2995.9929999999999</v>
      </c>
      <c r="I130" s="12">
        <v>13138.08</v>
      </c>
      <c r="J130" s="11">
        <f t="shared" ref="J130:J161" si="18">+G130*3.04%</f>
        <v>3173.4560000000001</v>
      </c>
      <c r="K130" s="13">
        <v>25</v>
      </c>
      <c r="L130" s="11"/>
      <c r="M130" s="11">
        <f t="shared" si="16"/>
        <v>19332.529000000002</v>
      </c>
      <c r="N130" s="11">
        <f t="shared" si="17"/>
        <v>85057.47099999999</v>
      </c>
    </row>
    <row r="131" spans="1:14" s="14" customFormat="1" ht="20.100000000000001" customHeight="1" x14ac:dyDescent="0.25">
      <c r="A131" s="7">
        <f t="shared" si="13"/>
        <v>123</v>
      </c>
      <c r="B131" s="8" t="s">
        <v>235</v>
      </c>
      <c r="C131" s="8" t="s">
        <v>77</v>
      </c>
      <c r="D131" s="8" t="s">
        <v>236</v>
      </c>
      <c r="E131" s="7" t="s">
        <v>17</v>
      </c>
      <c r="F131" s="9" t="s">
        <v>18</v>
      </c>
      <c r="G131" s="10">
        <v>55000</v>
      </c>
      <c r="H131" s="20">
        <f t="shared" si="14"/>
        <v>1578.5</v>
      </c>
      <c r="I131" s="12">
        <v>2559.6799999999998</v>
      </c>
      <c r="J131" s="11">
        <f t="shared" si="18"/>
        <v>1672</v>
      </c>
      <c r="K131" s="13">
        <v>25</v>
      </c>
      <c r="L131" s="11"/>
      <c r="M131" s="11">
        <f t="shared" si="16"/>
        <v>5835.18</v>
      </c>
      <c r="N131" s="11">
        <f t="shared" si="17"/>
        <v>49164.82</v>
      </c>
    </row>
    <row r="132" spans="1:14" s="14" customFormat="1" ht="20.100000000000001" customHeight="1" x14ac:dyDescent="0.25">
      <c r="A132" s="7">
        <f t="shared" si="13"/>
        <v>124</v>
      </c>
      <c r="B132" s="8" t="s">
        <v>237</v>
      </c>
      <c r="C132" s="8" t="s">
        <v>143</v>
      </c>
      <c r="D132" s="8" t="s">
        <v>238</v>
      </c>
      <c r="E132" s="7" t="s">
        <v>17</v>
      </c>
      <c r="F132" s="9" t="s">
        <v>25</v>
      </c>
      <c r="G132" s="10">
        <v>13200</v>
      </c>
      <c r="H132" s="20">
        <f t="shared" si="14"/>
        <v>378.84</v>
      </c>
      <c r="I132" s="12"/>
      <c r="J132" s="11">
        <f t="shared" si="18"/>
        <v>401.28</v>
      </c>
      <c r="K132" s="13">
        <v>25</v>
      </c>
      <c r="L132" s="11"/>
      <c r="M132" s="11">
        <f t="shared" si="16"/>
        <v>805.11999999999989</v>
      </c>
      <c r="N132" s="11">
        <f t="shared" si="17"/>
        <v>12394.880000000001</v>
      </c>
    </row>
    <row r="133" spans="1:14" s="14" customFormat="1" ht="20.100000000000001" customHeight="1" x14ac:dyDescent="0.25">
      <c r="A133" s="7">
        <f t="shared" si="13"/>
        <v>125</v>
      </c>
      <c r="B133" s="8" t="s">
        <v>239</v>
      </c>
      <c r="C133" s="8" t="s">
        <v>160</v>
      </c>
      <c r="D133" s="8" t="s">
        <v>240</v>
      </c>
      <c r="E133" s="7" t="s">
        <v>17</v>
      </c>
      <c r="F133" s="9" t="s">
        <v>25</v>
      </c>
      <c r="G133" s="10">
        <v>12000</v>
      </c>
      <c r="H133" s="20">
        <f t="shared" si="14"/>
        <v>344.4</v>
      </c>
      <c r="I133" s="12"/>
      <c r="J133" s="11">
        <f t="shared" si="18"/>
        <v>364.8</v>
      </c>
      <c r="K133" s="13">
        <v>25</v>
      </c>
      <c r="L133" s="11"/>
      <c r="M133" s="11">
        <f t="shared" si="16"/>
        <v>734.2</v>
      </c>
      <c r="N133" s="11">
        <f t="shared" si="17"/>
        <v>11265.8</v>
      </c>
    </row>
    <row r="134" spans="1:14" s="14" customFormat="1" ht="20.100000000000001" customHeight="1" x14ac:dyDescent="0.25">
      <c r="A134" s="7">
        <f t="shared" si="13"/>
        <v>126</v>
      </c>
      <c r="B134" s="8" t="s">
        <v>241</v>
      </c>
      <c r="C134" s="8" t="s">
        <v>191</v>
      </c>
      <c r="D134" s="8" t="s">
        <v>242</v>
      </c>
      <c r="E134" s="7" t="s">
        <v>17</v>
      </c>
      <c r="F134" s="9" t="s">
        <v>25</v>
      </c>
      <c r="G134" s="10">
        <v>35000</v>
      </c>
      <c r="H134" s="20">
        <f t="shared" si="14"/>
        <v>1004.5</v>
      </c>
      <c r="I134" s="12"/>
      <c r="J134" s="11">
        <f t="shared" si="18"/>
        <v>1064</v>
      </c>
      <c r="K134" s="13">
        <v>25</v>
      </c>
      <c r="L134" s="11"/>
      <c r="M134" s="11">
        <f t="shared" si="16"/>
        <v>2093.5</v>
      </c>
      <c r="N134" s="11">
        <f t="shared" si="17"/>
        <v>32906.5</v>
      </c>
    </row>
    <row r="135" spans="1:14" s="14" customFormat="1" ht="20.100000000000001" customHeight="1" x14ac:dyDescent="0.25">
      <c r="A135" s="7">
        <f t="shared" si="13"/>
        <v>127</v>
      </c>
      <c r="B135" s="8" t="s">
        <v>243</v>
      </c>
      <c r="C135" s="8" t="s">
        <v>15</v>
      </c>
      <c r="D135" s="8" t="s">
        <v>16</v>
      </c>
      <c r="E135" s="7" t="s">
        <v>17</v>
      </c>
      <c r="F135" s="9" t="s">
        <v>18</v>
      </c>
      <c r="G135" s="10">
        <v>13200</v>
      </c>
      <c r="H135" s="20">
        <f t="shared" si="14"/>
        <v>378.84</v>
      </c>
      <c r="I135" s="12"/>
      <c r="J135" s="11">
        <f t="shared" si="18"/>
        <v>401.28</v>
      </c>
      <c r="K135" s="13">
        <v>25</v>
      </c>
      <c r="L135" s="11"/>
      <c r="M135" s="11">
        <f t="shared" si="16"/>
        <v>805.11999999999989</v>
      </c>
      <c r="N135" s="11">
        <f t="shared" si="17"/>
        <v>12394.880000000001</v>
      </c>
    </row>
    <row r="136" spans="1:14" s="14" customFormat="1" ht="20.100000000000001" customHeight="1" x14ac:dyDescent="0.25">
      <c r="A136" s="7">
        <f t="shared" si="13"/>
        <v>128</v>
      </c>
      <c r="B136" s="8" t="s">
        <v>244</v>
      </c>
      <c r="C136" s="8" t="s">
        <v>119</v>
      </c>
      <c r="D136" s="8" t="s">
        <v>245</v>
      </c>
      <c r="E136" s="7" t="s">
        <v>17</v>
      </c>
      <c r="F136" s="9" t="s">
        <v>25</v>
      </c>
      <c r="G136" s="10">
        <v>27000</v>
      </c>
      <c r="H136" s="20">
        <f t="shared" si="14"/>
        <v>774.9</v>
      </c>
      <c r="I136" s="12"/>
      <c r="J136" s="11">
        <f t="shared" si="18"/>
        <v>820.8</v>
      </c>
      <c r="K136" s="13">
        <v>25</v>
      </c>
      <c r="L136" s="11"/>
      <c r="M136" s="11">
        <f t="shared" si="16"/>
        <v>1620.6999999999998</v>
      </c>
      <c r="N136" s="11">
        <f t="shared" si="17"/>
        <v>25379.3</v>
      </c>
    </row>
    <row r="137" spans="1:14" s="14" customFormat="1" ht="20.100000000000001" customHeight="1" x14ac:dyDescent="0.25">
      <c r="A137" s="7">
        <f t="shared" si="13"/>
        <v>129</v>
      </c>
      <c r="B137" s="8" t="s">
        <v>246</v>
      </c>
      <c r="C137" s="8" t="s">
        <v>61</v>
      </c>
      <c r="D137" s="8" t="s">
        <v>70</v>
      </c>
      <c r="E137" s="7" t="s">
        <v>17</v>
      </c>
      <c r="F137" s="9" t="s">
        <v>18</v>
      </c>
      <c r="G137" s="10">
        <v>10000</v>
      </c>
      <c r="H137" s="20">
        <f t="shared" ref="H137:H168" si="19">+G137*2.87%</f>
        <v>287</v>
      </c>
      <c r="I137" s="12"/>
      <c r="J137" s="11">
        <f t="shared" si="18"/>
        <v>304</v>
      </c>
      <c r="K137" s="13">
        <v>25</v>
      </c>
      <c r="L137" s="11"/>
      <c r="M137" s="11">
        <f t="shared" ref="M137:M168" si="20">H137+I137+J137+L137+K137</f>
        <v>616</v>
      </c>
      <c r="N137" s="11">
        <f t="shared" ref="N137:N168" si="21">+G137-M137</f>
        <v>9384</v>
      </c>
    </row>
    <row r="138" spans="1:14" s="14" customFormat="1" ht="20.100000000000001" customHeight="1" x14ac:dyDescent="0.25">
      <c r="A138" s="7">
        <f t="shared" si="13"/>
        <v>130</v>
      </c>
      <c r="B138" s="8" t="s">
        <v>247</v>
      </c>
      <c r="C138" s="8" t="s">
        <v>15</v>
      </c>
      <c r="D138" s="8" t="s">
        <v>16</v>
      </c>
      <c r="E138" s="7" t="s">
        <v>17</v>
      </c>
      <c r="F138" s="9" t="s">
        <v>18</v>
      </c>
      <c r="G138" s="10">
        <v>14000</v>
      </c>
      <c r="H138" s="20">
        <f t="shared" si="19"/>
        <v>401.8</v>
      </c>
      <c r="I138" s="12"/>
      <c r="J138" s="11">
        <f t="shared" si="18"/>
        <v>425.6</v>
      </c>
      <c r="K138" s="13">
        <v>25</v>
      </c>
      <c r="L138" s="11"/>
      <c r="M138" s="11">
        <f t="shared" si="20"/>
        <v>852.40000000000009</v>
      </c>
      <c r="N138" s="11">
        <f t="shared" si="21"/>
        <v>13147.6</v>
      </c>
    </row>
    <row r="139" spans="1:14" s="14" customFormat="1" ht="20.100000000000001" customHeight="1" x14ac:dyDescent="0.25">
      <c r="A139" s="7">
        <f t="shared" ref="A139:A191" si="22">A138+1</f>
        <v>131</v>
      </c>
      <c r="B139" s="8" t="s">
        <v>248</v>
      </c>
      <c r="C139" s="8" t="s">
        <v>99</v>
      </c>
      <c r="D139" s="8" t="s">
        <v>199</v>
      </c>
      <c r="E139" s="7" t="s">
        <v>17</v>
      </c>
      <c r="F139" s="9" t="s">
        <v>25</v>
      </c>
      <c r="G139" s="10">
        <v>9000</v>
      </c>
      <c r="H139" s="20">
        <f t="shared" si="19"/>
        <v>258.3</v>
      </c>
      <c r="I139" s="12"/>
      <c r="J139" s="11">
        <f t="shared" si="18"/>
        <v>273.60000000000002</v>
      </c>
      <c r="K139" s="13">
        <v>25</v>
      </c>
      <c r="L139" s="11"/>
      <c r="M139" s="11">
        <f t="shared" si="20"/>
        <v>556.90000000000009</v>
      </c>
      <c r="N139" s="11">
        <f t="shared" si="21"/>
        <v>8443.1</v>
      </c>
    </row>
    <row r="140" spans="1:14" s="14" customFormat="1" ht="20.100000000000001" customHeight="1" x14ac:dyDescent="0.25">
      <c r="A140" s="7">
        <f t="shared" si="22"/>
        <v>132</v>
      </c>
      <c r="B140" s="8" t="s">
        <v>249</v>
      </c>
      <c r="C140" s="8" t="s">
        <v>61</v>
      </c>
      <c r="D140" s="8" t="s">
        <v>70</v>
      </c>
      <c r="E140" s="7" t="s">
        <v>17</v>
      </c>
      <c r="F140" s="9" t="s">
        <v>18</v>
      </c>
      <c r="G140" s="10">
        <v>10000</v>
      </c>
      <c r="H140" s="20">
        <f t="shared" si="19"/>
        <v>287</v>
      </c>
      <c r="I140" s="12"/>
      <c r="J140" s="11">
        <f t="shared" si="18"/>
        <v>304</v>
      </c>
      <c r="K140" s="13">
        <v>25</v>
      </c>
      <c r="L140" s="11"/>
      <c r="M140" s="11">
        <f t="shared" si="20"/>
        <v>616</v>
      </c>
      <c r="N140" s="11">
        <f t="shared" si="21"/>
        <v>9384</v>
      </c>
    </row>
    <row r="141" spans="1:14" s="14" customFormat="1" ht="20.100000000000001" customHeight="1" x14ac:dyDescent="0.25">
      <c r="A141" s="7">
        <f t="shared" si="22"/>
        <v>133</v>
      </c>
      <c r="B141" s="8" t="s">
        <v>250</v>
      </c>
      <c r="C141" s="8" t="s">
        <v>47</v>
      </c>
      <c r="D141" s="8" t="s">
        <v>251</v>
      </c>
      <c r="E141" s="7" t="s">
        <v>17</v>
      </c>
      <c r="F141" s="9" t="s">
        <v>25</v>
      </c>
      <c r="G141" s="10">
        <v>31500</v>
      </c>
      <c r="H141" s="20">
        <f t="shared" si="19"/>
        <v>904.05</v>
      </c>
      <c r="I141" s="12"/>
      <c r="J141" s="11">
        <f t="shared" si="18"/>
        <v>957.6</v>
      </c>
      <c r="K141" s="13">
        <v>25</v>
      </c>
      <c r="L141" s="11"/>
      <c r="M141" s="11">
        <f t="shared" si="20"/>
        <v>1886.65</v>
      </c>
      <c r="N141" s="11">
        <f t="shared" si="21"/>
        <v>29613.35</v>
      </c>
    </row>
    <row r="142" spans="1:14" s="14" customFormat="1" ht="20.100000000000001" customHeight="1" x14ac:dyDescent="0.25">
      <c r="A142" s="7">
        <f t="shared" si="22"/>
        <v>134</v>
      </c>
      <c r="B142" s="8" t="s">
        <v>252</v>
      </c>
      <c r="C142" s="8" t="s">
        <v>73</v>
      </c>
      <c r="D142" s="8" t="s">
        <v>253</v>
      </c>
      <c r="E142" s="7" t="s">
        <v>17</v>
      </c>
      <c r="F142" s="9" t="s">
        <v>25</v>
      </c>
      <c r="G142" s="10">
        <v>60000</v>
      </c>
      <c r="H142" s="20">
        <f t="shared" si="19"/>
        <v>1722</v>
      </c>
      <c r="I142" s="12">
        <v>3486.65</v>
      </c>
      <c r="J142" s="11">
        <f t="shared" si="18"/>
        <v>1824</v>
      </c>
      <c r="K142" s="13">
        <v>25</v>
      </c>
      <c r="L142" s="11"/>
      <c r="M142" s="11">
        <f t="shared" si="20"/>
        <v>7057.65</v>
      </c>
      <c r="N142" s="11">
        <f t="shared" si="21"/>
        <v>52942.35</v>
      </c>
    </row>
    <row r="143" spans="1:14" s="14" customFormat="1" ht="20.100000000000001" customHeight="1" x14ac:dyDescent="0.25">
      <c r="A143" s="7">
        <f t="shared" si="22"/>
        <v>135</v>
      </c>
      <c r="B143" s="8" t="s">
        <v>254</v>
      </c>
      <c r="C143" s="8" t="s">
        <v>50</v>
      </c>
      <c r="D143" s="8" t="s">
        <v>51</v>
      </c>
      <c r="E143" s="7" t="s">
        <v>17</v>
      </c>
      <c r="F143" s="9" t="s">
        <v>25</v>
      </c>
      <c r="G143" s="10">
        <v>15400</v>
      </c>
      <c r="H143" s="20">
        <f t="shared" si="19"/>
        <v>441.98</v>
      </c>
      <c r="I143" s="12"/>
      <c r="J143" s="11">
        <f t="shared" si="18"/>
        <v>468.16</v>
      </c>
      <c r="K143" s="13">
        <v>25</v>
      </c>
      <c r="L143" s="11"/>
      <c r="M143" s="11">
        <f t="shared" si="20"/>
        <v>935.1400000000001</v>
      </c>
      <c r="N143" s="11">
        <f t="shared" si="21"/>
        <v>14464.86</v>
      </c>
    </row>
    <row r="144" spans="1:14" s="14" customFormat="1" ht="20.100000000000001" customHeight="1" x14ac:dyDescent="0.25">
      <c r="A144" s="7">
        <f t="shared" si="22"/>
        <v>136</v>
      </c>
      <c r="B144" s="8" t="s">
        <v>255</v>
      </c>
      <c r="C144" s="8" t="s">
        <v>40</v>
      </c>
      <c r="D144" s="8" t="s">
        <v>43</v>
      </c>
      <c r="E144" s="7" t="s">
        <v>17</v>
      </c>
      <c r="F144" s="9" t="s">
        <v>25</v>
      </c>
      <c r="G144" s="10">
        <v>35000</v>
      </c>
      <c r="H144" s="20">
        <f t="shared" si="19"/>
        <v>1004.5</v>
      </c>
      <c r="I144" s="12"/>
      <c r="J144" s="11">
        <f t="shared" si="18"/>
        <v>1064</v>
      </c>
      <c r="K144" s="13">
        <v>25</v>
      </c>
      <c r="L144" s="11"/>
      <c r="M144" s="11">
        <f t="shared" si="20"/>
        <v>2093.5</v>
      </c>
      <c r="N144" s="11">
        <f t="shared" si="21"/>
        <v>32906.5</v>
      </c>
    </row>
    <row r="145" spans="1:14" s="14" customFormat="1" ht="20.100000000000001" customHeight="1" x14ac:dyDescent="0.25">
      <c r="A145" s="7">
        <f t="shared" si="22"/>
        <v>137</v>
      </c>
      <c r="B145" s="8" t="s">
        <v>256</v>
      </c>
      <c r="C145" s="8" t="s">
        <v>119</v>
      </c>
      <c r="D145" s="8" t="s">
        <v>120</v>
      </c>
      <c r="E145" s="7" t="s">
        <v>17</v>
      </c>
      <c r="F145" s="9" t="s">
        <v>25</v>
      </c>
      <c r="G145" s="10">
        <v>13200</v>
      </c>
      <c r="H145" s="20">
        <f t="shared" si="19"/>
        <v>378.84</v>
      </c>
      <c r="I145" s="12"/>
      <c r="J145" s="11">
        <f t="shared" si="18"/>
        <v>401.28</v>
      </c>
      <c r="K145" s="13">
        <v>25</v>
      </c>
      <c r="L145" s="11"/>
      <c r="M145" s="11">
        <f t="shared" si="20"/>
        <v>805.11999999999989</v>
      </c>
      <c r="N145" s="11">
        <f t="shared" si="21"/>
        <v>12394.880000000001</v>
      </c>
    </row>
    <row r="146" spans="1:14" s="14" customFormat="1" ht="20.100000000000001" customHeight="1" x14ac:dyDescent="0.25">
      <c r="A146" s="7">
        <f t="shared" si="22"/>
        <v>138</v>
      </c>
      <c r="B146" s="8" t="s">
        <v>257</v>
      </c>
      <c r="C146" s="8" t="s">
        <v>99</v>
      </c>
      <c r="D146" s="8" t="s">
        <v>165</v>
      </c>
      <c r="E146" s="7" t="s">
        <v>17</v>
      </c>
      <c r="F146" s="9" t="s">
        <v>25</v>
      </c>
      <c r="G146" s="10">
        <v>30000</v>
      </c>
      <c r="H146" s="20">
        <f t="shared" si="19"/>
        <v>861</v>
      </c>
      <c r="I146" s="12"/>
      <c r="J146" s="11">
        <f t="shared" si="18"/>
        <v>912</v>
      </c>
      <c r="K146" s="13">
        <v>25</v>
      </c>
      <c r="L146" s="11"/>
      <c r="M146" s="11">
        <f t="shared" si="20"/>
        <v>1798</v>
      </c>
      <c r="N146" s="11">
        <f t="shared" si="21"/>
        <v>28202</v>
      </c>
    </row>
    <row r="147" spans="1:14" s="14" customFormat="1" ht="20.100000000000001" customHeight="1" x14ac:dyDescent="0.25">
      <c r="A147" s="7">
        <f t="shared" si="22"/>
        <v>139</v>
      </c>
      <c r="B147" s="8" t="s">
        <v>258</v>
      </c>
      <c r="C147" s="8" t="s">
        <v>15</v>
      </c>
      <c r="D147" s="8" t="s">
        <v>259</v>
      </c>
      <c r="E147" s="7" t="s">
        <v>17</v>
      </c>
      <c r="F147" s="9" t="s">
        <v>25</v>
      </c>
      <c r="G147" s="10">
        <v>11000</v>
      </c>
      <c r="H147" s="20">
        <f t="shared" si="19"/>
        <v>315.7</v>
      </c>
      <c r="I147" s="12"/>
      <c r="J147" s="11">
        <f t="shared" si="18"/>
        <v>334.4</v>
      </c>
      <c r="K147" s="13">
        <v>25</v>
      </c>
      <c r="L147" s="11"/>
      <c r="M147" s="11">
        <f t="shared" si="20"/>
        <v>675.09999999999991</v>
      </c>
      <c r="N147" s="11">
        <f t="shared" si="21"/>
        <v>10324.9</v>
      </c>
    </row>
    <row r="148" spans="1:14" s="14" customFormat="1" ht="20.100000000000001" customHeight="1" x14ac:dyDescent="0.25">
      <c r="A148" s="7">
        <f t="shared" si="22"/>
        <v>140</v>
      </c>
      <c r="B148" s="8" t="s">
        <v>260</v>
      </c>
      <c r="C148" s="8" t="s">
        <v>160</v>
      </c>
      <c r="D148" s="8" t="s">
        <v>261</v>
      </c>
      <c r="E148" s="7" t="s">
        <v>17</v>
      </c>
      <c r="F148" s="9" t="s">
        <v>25</v>
      </c>
      <c r="G148" s="10">
        <v>20000</v>
      </c>
      <c r="H148" s="20">
        <f t="shared" si="19"/>
        <v>574</v>
      </c>
      <c r="I148" s="12"/>
      <c r="J148" s="11">
        <f t="shared" si="18"/>
        <v>608</v>
      </c>
      <c r="K148" s="13">
        <v>25</v>
      </c>
      <c r="L148" s="11"/>
      <c r="M148" s="11">
        <f t="shared" si="20"/>
        <v>1207</v>
      </c>
      <c r="N148" s="11">
        <f t="shared" si="21"/>
        <v>18793</v>
      </c>
    </row>
    <row r="149" spans="1:14" s="14" customFormat="1" ht="20.100000000000001" customHeight="1" x14ac:dyDescent="0.25">
      <c r="A149" s="7">
        <f t="shared" si="22"/>
        <v>141</v>
      </c>
      <c r="B149" s="8" t="s">
        <v>262</v>
      </c>
      <c r="C149" s="8" t="s">
        <v>61</v>
      </c>
      <c r="D149" s="8" t="s">
        <v>70</v>
      </c>
      <c r="E149" s="7" t="s">
        <v>17</v>
      </c>
      <c r="F149" s="9" t="s">
        <v>18</v>
      </c>
      <c r="G149" s="10">
        <v>10000</v>
      </c>
      <c r="H149" s="20">
        <f t="shared" si="19"/>
        <v>287</v>
      </c>
      <c r="I149" s="12"/>
      <c r="J149" s="11">
        <f t="shared" si="18"/>
        <v>304</v>
      </c>
      <c r="K149" s="13">
        <v>25</v>
      </c>
      <c r="L149" s="11"/>
      <c r="M149" s="11">
        <f t="shared" si="20"/>
        <v>616</v>
      </c>
      <c r="N149" s="11">
        <f t="shared" si="21"/>
        <v>9384</v>
      </c>
    </row>
    <row r="150" spans="1:14" s="14" customFormat="1" ht="20.100000000000001" customHeight="1" x14ac:dyDescent="0.25">
      <c r="A150" s="7">
        <f t="shared" si="22"/>
        <v>142</v>
      </c>
      <c r="B150" s="8" t="s">
        <v>263</v>
      </c>
      <c r="C150" s="8" t="s">
        <v>119</v>
      </c>
      <c r="D150" s="8" t="s">
        <v>120</v>
      </c>
      <c r="E150" s="7" t="s">
        <v>17</v>
      </c>
      <c r="F150" s="9" t="s">
        <v>25</v>
      </c>
      <c r="G150" s="10">
        <v>13200</v>
      </c>
      <c r="H150" s="20">
        <f t="shared" si="19"/>
        <v>378.84</v>
      </c>
      <c r="I150" s="12"/>
      <c r="J150" s="11">
        <f t="shared" si="18"/>
        <v>401.28</v>
      </c>
      <c r="K150" s="13">
        <v>25</v>
      </c>
      <c r="L150" s="11"/>
      <c r="M150" s="11">
        <f t="shared" si="20"/>
        <v>805.11999999999989</v>
      </c>
      <c r="N150" s="11">
        <f t="shared" si="21"/>
        <v>12394.880000000001</v>
      </c>
    </row>
    <row r="151" spans="1:14" s="21" customFormat="1" ht="20.100000000000001" customHeight="1" x14ac:dyDescent="0.25">
      <c r="A151" s="7">
        <f t="shared" si="22"/>
        <v>143</v>
      </c>
      <c r="B151" s="8" t="s">
        <v>264</v>
      </c>
      <c r="C151" s="8" t="s">
        <v>61</v>
      </c>
      <c r="D151" s="8" t="s">
        <v>70</v>
      </c>
      <c r="E151" s="18" t="s">
        <v>17</v>
      </c>
      <c r="F151" s="19" t="s">
        <v>18</v>
      </c>
      <c r="G151" s="10">
        <v>10000</v>
      </c>
      <c r="H151" s="20">
        <f t="shared" si="19"/>
        <v>287</v>
      </c>
      <c r="I151" s="12"/>
      <c r="J151" s="11">
        <f t="shared" si="18"/>
        <v>304</v>
      </c>
      <c r="K151" s="13">
        <v>25</v>
      </c>
      <c r="L151" s="20"/>
      <c r="M151" s="11">
        <f t="shared" si="20"/>
        <v>616</v>
      </c>
      <c r="N151" s="11">
        <f t="shared" si="21"/>
        <v>9384</v>
      </c>
    </row>
    <row r="152" spans="1:14" s="14" customFormat="1" ht="20.100000000000001" customHeight="1" x14ac:dyDescent="0.25">
      <c r="A152" s="7">
        <f t="shared" si="22"/>
        <v>144</v>
      </c>
      <c r="B152" s="8" t="s">
        <v>265</v>
      </c>
      <c r="C152" s="8" t="s">
        <v>61</v>
      </c>
      <c r="D152" s="8" t="s">
        <v>70</v>
      </c>
      <c r="E152" s="7" t="s">
        <v>17</v>
      </c>
      <c r="F152" s="9" t="s">
        <v>18</v>
      </c>
      <c r="G152" s="10">
        <v>10000</v>
      </c>
      <c r="H152" s="20">
        <f t="shared" si="19"/>
        <v>287</v>
      </c>
      <c r="I152" s="12"/>
      <c r="J152" s="11">
        <f t="shared" si="18"/>
        <v>304</v>
      </c>
      <c r="K152" s="13">
        <v>25</v>
      </c>
      <c r="L152" s="11"/>
      <c r="M152" s="11">
        <f t="shared" si="20"/>
        <v>616</v>
      </c>
      <c r="N152" s="11">
        <f t="shared" si="21"/>
        <v>9384</v>
      </c>
    </row>
    <row r="153" spans="1:14" s="14" customFormat="1" ht="20.100000000000001" customHeight="1" x14ac:dyDescent="0.25">
      <c r="A153" s="7">
        <f t="shared" si="22"/>
        <v>145</v>
      </c>
      <c r="B153" s="8" t="s">
        <v>266</v>
      </c>
      <c r="C153" s="8" t="s">
        <v>112</v>
      </c>
      <c r="D153" s="8" t="s">
        <v>201</v>
      </c>
      <c r="E153" s="7" t="s">
        <v>17</v>
      </c>
      <c r="F153" s="9" t="s">
        <v>25</v>
      </c>
      <c r="G153" s="10">
        <v>13200</v>
      </c>
      <c r="H153" s="20">
        <f t="shared" si="19"/>
        <v>378.84</v>
      </c>
      <c r="I153" s="12"/>
      <c r="J153" s="11">
        <f t="shared" si="18"/>
        <v>401.28</v>
      </c>
      <c r="K153" s="13">
        <v>25</v>
      </c>
      <c r="L153" s="11"/>
      <c r="M153" s="11">
        <f t="shared" si="20"/>
        <v>805.11999999999989</v>
      </c>
      <c r="N153" s="11">
        <f t="shared" si="21"/>
        <v>12394.880000000001</v>
      </c>
    </row>
    <row r="154" spans="1:14" s="14" customFormat="1" ht="20.100000000000001" customHeight="1" x14ac:dyDescent="0.25">
      <c r="A154" s="7">
        <f t="shared" si="22"/>
        <v>146</v>
      </c>
      <c r="B154" s="8" t="s">
        <v>267</v>
      </c>
      <c r="C154" s="8" t="s">
        <v>20</v>
      </c>
      <c r="D154" s="8" t="s">
        <v>268</v>
      </c>
      <c r="E154" s="7" t="s">
        <v>17</v>
      </c>
      <c r="F154" s="9" t="s">
        <v>25</v>
      </c>
      <c r="G154" s="10">
        <v>13200</v>
      </c>
      <c r="H154" s="20">
        <f t="shared" si="19"/>
        <v>378.84</v>
      </c>
      <c r="I154" s="12"/>
      <c r="J154" s="11">
        <f t="shared" si="18"/>
        <v>401.28</v>
      </c>
      <c r="K154" s="13">
        <v>25</v>
      </c>
      <c r="L154" s="11"/>
      <c r="M154" s="11">
        <f t="shared" si="20"/>
        <v>805.11999999999989</v>
      </c>
      <c r="N154" s="11">
        <f t="shared" si="21"/>
        <v>12394.880000000001</v>
      </c>
    </row>
    <row r="155" spans="1:14" s="14" customFormat="1" ht="20.100000000000001" customHeight="1" x14ac:dyDescent="0.25">
      <c r="A155" s="7">
        <f t="shared" si="22"/>
        <v>147</v>
      </c>
      <c r="B155" s="8" t="s">
        <v>269</v>
      </c>
      <c r="C155" s="8" t="s">
        <v>179</v>
      </c>
      <c r="D155" s="8" t="s">
        <v>270</v>
      </c>
      <c r="E155" s="7" t="s">
        <v>17</v>
      </c>
      <c r="F155" s="9" t="s">
        <v>18</v>
      </c>
      <c r="G155" s="10">
        <v>22000</v>
      </c>
      <c r="H155" s="20">
        <f t="shared" si="19"/>
        <v>631.4</v>
      </c>
      <c r="I155" s="12"/>
      <c r="J155" s="11">
        <f t="shared" si="18"/>
        <v>668.8</v>
      </c>
      <c r="K155" s="13">
        <v>25</v>
      </c>
      <c r="L155" s="11"/>
      <c r="M155" s="11">
        <f t="shared" si="20"/>
        <v>1325.1999999999998</v>
      </c>
      <c r="N155" s="11">
        <f t="shared" si="21"/>
        <v>20674.8</v>
      </c>
    </row>
    <row r="156" spans="1:14" s="14" customFormat="1" ht="20.100000000000001" customHeight="1" x14ac:dyDescent="0.25">
      <c r="A156" s="7">
        <f t="shared" si="22"/>
        <v>148</v>
      </c>
      <c r="B156" s="8" t="s">
        <v>271</v>
      </c>
      <c r="C156" s="8" t="s">
        <v>119</v>
      </c>
      <c r="D156" s="8" t="s">
        <v>120</v>
      </c>
      <c r="E156" s="7" t="s">
        <v>17</v>
      </c>
      <c r="F156" s="9" t="s">
        <v>25</v>
      </c>
      <c r="G156" s="10">
        <v>13200</v>
      </c>
      <c r="H156" s="20">
        <f t="shared" si="19"/>
        <v>378.84</v>
      </c>
      <c r="I156" s="12"/>
      <c r="J156" s="11">
        <f t="shared" si="18"/>
        <v>401.28</v>
      </c>
      <c r="K156" s="13">
        <v>25</v>
      </c>
      <c r="L156" s="11"/>
      <c r="M156" s="11">
        <f t="shared" si="20"/>
        <v>805.11999999999989</v>
      </c>
      <c r="N156" s="11">
        <f t="shared" si="21"/>
        <v>12394.880000000001</v>
      </c>
    </row>
    <row r="157" spans="1:14" s="14" customFormat="1" ht="20.100000000000001" customHeight="1" x14ac:dyDescent="0.25">
      <c r="A157" s="7">
        <f t="shared" si="22"/>
        <v>149</v>
      </c>
      <c r="B157" s="8" t="s">
        <v>272</v>
      </c>
      <c r="C157" s="8" t="s">
        <v>61</v>
      </c>
      <c r="D157" s="8" t="s">
        <v>70</v>
      </c>
      <c r="E157" s="7" t="s">
        <v>17</v>
      </c>
      <c r="F157" s="9" t="s">
        <v>18</v>
      </c>
      <c r="G157" s="10">
        <v>10000</v>
      </c>
      <c r="H157" s="20">
        <f t="shared" si="19"/>
        <v>287</v>
      </c>
      <c r="I157" s="12"/>
      <c r="J157" s="11">
        <f t="shared" si="18"/>
        <v>304</v>
      </c>
      <c r="K157" s="13">
        <v>25</v>
      </c>
      <c r="L157" s="11"/>
      <c r="M157" s="11">
        <f t="shared" si="20"/>
        <v>616</v>
      </c>
      <c r="N157" s="11">
        <f t="shared" si="21"/>
        <v>9384</v>
      </c>
    </row>
    <row r="158" spans="1:14" s="14" customFormat="1" ht="20.100000000000001" customHeight="1" x14ac:dyDescent="0.25">
      <c r="A158" s="7">
        <f t="shared" si="22"/>
        <v>150</v>
      </c>
      <c r="B158" s="8" t="s">
        <v>273</v>
      </c>
      <c r="C158" s="8" t="s">
        <v>23</v>
      </c>
      <c r="D158" s="8" t="s">
        <v>274</v>
      </c>
      <c r="E158" s="7" t="s">
        <v>17</v>
      </c>
      <c r="F158" s="9" t="s">
        <v>18</v>
      </c>
      <c r="G158" s="10">
        <v>60000</v>
      </c>
      <c r="H158" s="20">
        <f t="shared" si="19"/>
        <v>1722</v>
      </c>
      <c r="I158" s="12">
        <v>3486.65</v>
      </c>
      <c r="J158" s="11">
        <f t="shared" si="18"/>
        <v>1824</v>
      </c>
      <c r="K158" s="13">
        <v>25</v>
      </c>
      <c r="L158" s="11"/>
      <c r="M158" s="11">
        <f t="shared" si="20"/>
        <v>7057.65</v>
      </c>
      <c r="N158" s="11">
        <f t="shared" si="21"/>
        <v>52942.35</v>
      </c>
    </row>
    <row r="159" spans="1:14" s="14" customFormat="1" ht="20.100000000000001" customHeight="1" x14ac:dyDescent="0.25">
      <c r="A159" s="7">
        <f t="shared" si="22"/>
        <v>151</v>
      </c>
      <c r="B159" s="8" t="s">
        <v>275</v>
      </c>
      <c r="C159" s="8" t="s">
        <v>50</v>
      </c>
      <c r="D159" s="8" t="s">
        <v>184</v>
      </c>
      <c r="E159" s="7" t="s">
        <v>17</v>
      </c>
      <c r="F159" s="9" t="s">
        <v>18</v>
      </c>
      <c r="G159" s="10">
        <v>18400</v>
      </c>
      <c r="H159" s="20">
        <f t="shared" si="19"/>
        <v>528.08000000000004</v>
      </c>
      <c r="I159" s="12"/>
      <c r="J159" s="11">
        <f t="shared" si="18"/>
        <v>559.36</v>
      </c>
      <c r="K159" s="13">
        <v>25</v>
      </c>
      <c r="L159" s="11"/>
      <c r="M159" s="11">
        <f t="shared" si="20"/>
        <v>1112.44</v>
      </c>
      <c r="N159" s="11">
        <f t="shared" si="21"/>
        <v>17287.560000000001</v>
      </c>
    </row>
    <row r="160" spans="1:14" s="14" customFormat="1" ht="20.100000000000001" customHeight="1" x14ac:dyDescent="0.25">
      <c r="A160" s="7">
        <f t="shared" si="22"/>
        <v>152</v>
      </c>
      <c r="B160" s="8" t="s">
        <v>276</v>
      </c>
      <c r="C160" s="8" t="s">
        <v>119</v>
      </c>
      <c r="D160" s="8" t="s">
        <v>120</v>
      </c>
      <c r="E160" s="7" t="s">
        <v>17</v>
      </c>
      <c r="F160" s="9" t="s">
        <v>25</v>
      </c>
      <c r="G160" s="10">
        <v>13200</v>
      </c>
      <c r="H160" s="20">
        <f t="shared" si="19"/>
        <v>378.84</v>
      </c>
      <c r="I160" s="12"/>
      <c r="J160" s="11">
        <f t="shared" si="18"/>
        <v>401.28</v>
      </c>
      <c r="K160" s="13">
        <v>25</v>
      </c>
      <c r="L160" s="11"/>
      <c r="M160" s="11">
        <f t="shared" si="20"/>
        <v>805.11999999999989</v>
      </c>
      <c r="N160" s="11">
        <f t="shared" si="21"/>
        <v>12394.880000000001</v>
      </c>
    </row>
    <row r="161" spans="1:14" s="14" customFormat="1" ht="20.100000000000001" customHeight="1" x14ac:dyDescent="0.25">
      <c r="A161" s="7">
        <f t="shared" si="22"/>
        <v>153</v>
      </c>
      <c r="B161" s="8" t="s">
        <v>277</v>
      </c>
      <c r="C161" s="8" t="s">
        <v>61</v>
      </c>
      <c r="D161" s="8" t="s">
        <v>278</v>
      </c>
      <c r="E161" s="7" t="s">
        <v>17</v>
      </c>
      <c r="F161" s="9" t="s">
        <v>25</v>
      </c>
      <c r="G161" s="10">
        <v>45000</v>
      </c>
      <c r="H161" s="20">
        <f t="shared" si="19"/>
        <v>1291.5</v>
      </c>
      <c r="I161" s="12">
        <v>1353.53</v>
      </c>
      <c r="J161" s="11">
        <f t="shared" si="18"/>
        <v>1368</v>
      </c>
      <c r="K161" s="13">
        <v>25</v>
      </c>
      <c r="L161" s="11"/>
      <c r="M161" s="11">
        <f t="shared" si="20"/>
        <v>4038.0299999999997</v>
      </c>
      <c r="N161" s="11">
        <f t="shared" si="21"/>
        <v>40961.97</v>
      </c>
    </row>
    <row r="162" spans="1:14" s="14" customFormat="1" ht="20.100000000000001" customHeight="1" x14ac:dyDescent="0.25">
      <c r="A162" s="7">
        <f t="shared" si="22"/>
        <v>154</v>
      </c>
      <c r="B162" s="8" t="s">
        <v>279</v>
      </c>
      <c r="C162" s="8" t="s">
        <v>50</v>
      </c>
      <c r="D162" s="8" t="s">
        <v>184</v>
      </c>
      <c r="E162" s="7" t="s">
        <v>17</v>
      </c>
      <c r="F162" s="9" t="s">
        <v>25</v>
      </c>
      <c r="G162" s="10">
        <v>18400</v>
      </c>
      <c r="H162" s="20">
        <f t="shared" si="19"/>
        <v>528.08000000000004</v>
      </c>
      <c r="I162" s="12"/>
      <c r="J162" s="11">
        <f t="shared" ref="J162:J191" si="23">+G162*3.04%</f>
        <v>559.36</v>
      </c>
      <c r="K162" s="13">
        <v>25</v>
      </c>
      <c r="L162" s="11"/>
      <c r="M162" s="11">
        <f t="shared" si="20"/>
        <v>1112.44</v>
      </c>
      <c r="N162" s="11">
        <f t="shared" si="21"/>
        <v>17287.560000000001</v>
      </c>
    </row>
    <row r="163" spans="1:14" s="14" customFormat="1" ht="20.100000000000001" customHeight="1" x14ac:dyDescent="0.25">
      <c r="A163" s="7">
        <f t="shared" si="22"/>
        <v>155</v>
      </c>
      <c r="B163" s="8" t="s">
        <v>280</v>
      </c>
      <c r="C163" s="8" t="s">
        <v>40</v>
      </c>
      <c r="D163" s="8" t="s">
        <v>43</v>
      </c>
      <c r="E163" s="7" t="s">
        <v>17</v>
      </c>
      <c r="F163" s="9" t="s">
        <v>25</v>
      </c>
      <c r="G163" s="10">
        <v>40000</v>
      </c>
      <c r="H163" s="20">
        <f t="shared" si="19"/>
        <v>1148</v>
      </c>
      <c r="I163" s="12">
        <v>442.65</v>
      </c>
      <c r="J163" s="11">
        <f t="shared" si="23"/>
        <v>1216</v>
      </c>
      <c r="K163" s="13">
        <v>25</v>
      </c>
      <c r="L163" s="11"/>
      <c r="M163" s="11">
        <f t="shared" si="20"/>
        <v>2831.65</v>
      </c>
      <c r="N163" s="11">
        <f t="shared" si="21"/>
        <v>37168.35</v>
      </c>
    </row>
    <row r="164" spans="1:14" s="14" customFormat="1" ht="20.100000000000001" customHeight="1" x14ac:dyDescent="0.25">
      <c r="A164" s="7">
        <f t="shared" si="22"/>
        <v>156</v>
      </c>
      <c r="B164" s="8" t="s">
        <v>281</v>
      </c>
      <c r="C164" s="8" t="s">
        <v>61</v>
      </c>
      <c r="D164" s="8" t="s">
        <v>70</v>
      </c>
      <c r="E164" s="7" t="s">
        <v>17</v>
      </c>
      <c r="F164" s="9" t="s">
        <v>18</v>
      </c>
      <c r="G164" s="10">
        <v>10000</v>
      </c>
      <c r="H164" s="20">
        <f t="shared" si="19"/>
        <v>287</v>
      </c>
      <c r="I164" s="12"/>
      <c r="J164" s="11">
        <f t="shared" si="23"/>
        <v>304</v>
      </c>
      <c r="K164" s="13">
        <v>25</v>
      </c>
      <c r="L164" s="11"/>
      <c r="M164" s="11">
        <f t="shared" si="20"/>
        <v>616</v>
      </c>
      <c r="N164" s="11">
        <f t="shared" si="21"/>
        <v>9384</v>
      </c>
    </row>
    <row r="165" spans="1:14" s="14" customFormat="1" ht="20.100000000000001" customHeight="1" x14ac:dyDescent="0.25">
      <c r="A165" s="7">
        <f t="shared" si="22"/>
        <v>157</v>
      </c>
      <c r="B165" s="8" t="s">
        <v>282</v>
      </c>
      <c r="C165" s="8" t="s">
        <v>15</v>
      </c>
      <c r="D165" s="8" t="s">
        <v>16</v>
      </c>
      <c r="E165" s="7" t="s">
        <v>17</v>
      </c>
      <c r="F165" s="9" t="s">
        <v>18</v>
      </c>
      <c r="G165" s="10">
        <v>13200</v>
      </c>
      <c r="H165" s="20">
        <f t="shared" si="19"/>
        <v>378.84</v>
      </c>
      <c r="I165" s="12"/>
      <c r="J165" s="11">
        <f t="shared" si="23"/>
        <v>401.28</v>
      </c>
      <c r="K165" s="13">
        <v>25</v>
      </c>
      <c r="L165" s="11"/>
      <c r="M165" s="11">
        <f t="shared" si="20"/>
        <v>805.11999999999989</v>
      </c>
      <c r="N165" s="11">
        <f t="shared" si="21"/>
        <v>12394.880000000001</v>
      </c>
    </row>
    <row r="166" spans="1:14" s="14" customFormat="1" ht="20.100000000000001" customHeight="1" x14ac:dyDescent="0.25">
      <c r="A166" s="7">
        <f t="shared" si="22"/>
        <v>158</v>
      </c>
      <c r="B166" s="8" t="s">
        <v>283</v>
      </c>
      <c r="C166" s="8" t="s">
        <v>99</v>
      </c>
      <c r="D166" s="8" t="s">
        <v>199</v>
      </c>
      <c r="E166" s="7" t="s">
        <v>17</v>
      </c>
      <c r="F166" s="9" t="s">
        <v>25</v>
      </c>
      <c r="G166" s="10">
        <v>10000</v>
      </c>
      <c r="H166" s="20">
        <f t="shared" si="19"/>
        <v>287</v>
      </c>
      <c r="I166" s="12"/>
      <c r="J166" s="11">
        <f t="shared" si="23"/>
        <v>304</v>
      </c>
      <c r="K166" s="13">
        <v>25</v>
      </c>
      <c r="L166" s="11"/>
      <c r="M166" s="11">
        <f t="shared" si="20"/>
        <v>616</v>
      </c>
      <c r="N166" s="11">
        <f t="shared" si="21"/>
        <v>9384</v>
      </c>
    </row>
    <row r="167" spans="1:14" s="14" customFormat="1" ht="20.100000000000001" customHeight="1" x14ac:dyDescent="0.25">
      <c r="A167" s="7">
        <f t="shared" si="22"/>
        <v>159</v>
      </c>
      <c r="B167" s="8" t="s">
        <v>284</v>
      </c>
      <c r="C167" s="8" t="s">
        <v>99</v>
      </c>
      <c r="D167" s="8" t="s">
        <v>100</v>
      </c>
      <c r="E167" s="7" t="s">
        <v>17</v>
      </c>
      <c r="F167" s="9" t="s">
        <v>25</v>
      </c>
      <c r="G167" s="10">
        <v>45000</v>
      </c>
      <c r="H167" s="20">
        <f t="shared" si="19"/>
        <v>1291.5</v>
      </c>
      <c r="I167" s="12">
        <v>1148.33</v>
      </c>
      <c r="J167" s="11">
        <f t="shared" si="23"/>
        <v>1368</v>
      </c>
      <c r="K167" s="13">
        <v>25</v>
      </c>
      <c r="L167" s="11"/>
      <c r="M167" s="11">
        <f t="shared" si="20"/>
        <v>3832.83</v>
      </c>
      <c r="N167" s="11">
        <f t="shared" si="21"/>
        <v>41167.17</v>
      </c>
    </row>
    <row r="168" spans="1:14" s="14" customFormat="1" ht="20.100000000000001" customHeight="1" x14ac:dyDescent="0.25">
      <c r="A168" s="7">
        <f t="shared" si="22"/>
        <v>160</v>
      </c>
      <c r="B168" s="8" t="s">
        <v>285</v>
      </c>
      <c r="C168" s="8" t="s">
        <v>37</v>
      </c>
      <c r="D168" s="8" t="s">
        <v>38</v>
      </c>
      <c r="E168" s="7" t="s">
        <v>17</v>
      </c>
      <c r="F168" s="9" t="s">
        <v>18</v>
      </c>
      <c r="G168" s="10">
        <v>60000</v>
      </c>
      <c r="H168" s="20">
        <f t="shared" si="19"/>
        <v>1722</v>
      </c>
      <c r="I168" s="12">
        <v>3486.65</v>
      </c>
      <c r="J168" s="11">
        <f t="shared" si="23"/>
        <v>1824</v>
      </c>
      <c r="K168" s="13">
        <v>25</v>
      </c>
      <c r="L168" s="11"/>
      <c r="M168" s="11">
        <f t="shared" si="20"/>
        <v>7057.65</v>
      </c>
      <c r="N168" s="11">
        <f t="shared" si="21"/>
        <v>52942.35</v>
      </c>
    </row>
    <row r="169" spans="1:14" s="14" customFormat="1" ht="20.100000000000001" customHeight="1" x14ac:dyDescent="0.25">
      <c r="A169" s="7">
        <f t="shared" si="22"/>
        <v>161</v>
      </c>
      <c r="B169" s="8" t="s">
        <v>286</v>
      </c>
      <c r="C169" s="8" t="s">
        <v>169</v>
      </c>
      <c r="D169" s="8" t="s">
        <v>287</v>
      </c>
      <c r="E169" s="7" t="s">
        <v>17</v>
      </c>
      <c r="F169" s="9" t="s">
        <v>18</v>
      </c>
      <c r="G169" s="10">
        <v>55000</v>
      </c>
      <c r="H169" s="20">
        <f t="shared" ref="H169:H190" si="24">+G169*2.87%</f>
        <v>1578.5</v>
      </c>
      <c r="I169" s="12">
        <v>2559.6799999999998</v>
      </c>
      <c r="J169" s="11">
        <f t="shared" si="23"/>
        <v>1672</v>
      </c>
      <c r="K169" s="13">
        <v>25</v>
      </c>
      <c r="L169" s="11"/>
      <c r="M169" s="11">
        <f t="shared" ref="M169:M191" si="25">H169+I169+J169+L169+K169</f>
        <v>5835.18</v>
      </c>
      <c r="N169" s="11">
        <f t="shared" ref="N169:N191" si="26">+G169-M169</f>
        <v>49164.82</v>
      </c>
    </row>
    <row r="170" spans="1:14" s="14" customFormat="1" ht="20.100000000000001" customHeight="1" x14ac:dyDescent="0.25">
      <c r="A170" s="7">
        <f t="shared" si="22"/>
        <v>162</v>
      </c>
      <c r="B170" s="8" t="s">
        <v>288</v>
      </c>
      <c r="C170" s="8" t="s">
        <v>40</v>
      </c>
      <c r="D170" s="8" t="s">
        <v>289</v>
      </c>
      <c r="E170" s="7" t="s">
        <v>17</v>
      </c>
      <c r="F170" s="9" t="s">
        <v>25</v>
      </c>
      <c r="G170" s="10">
        <v>16500</v>
      </c>
      <c r="H170" s="20">
        <f t="shared" si="24"/>
        <v>473.55</v>
      </c>
      <c r="I170" s="12"/>
      <c r="J170" s="11">
        <f t="shared" si="23"/>
        <v>501.6</v>
      </c>
      <c r="K170" s="13">
        <v>25</v>
      </c>
      <c r="L170" s="11"/>
      <c r="M170" s="11">
        <f t="shared" si="25"/>
        <v>1000.1500000000001</v>
      </c>
      <c r="N170" s="11">
        <f t="shared" si="26"/>
        <v>15499.85</v>
      </c>
    </row>
    <row r="171" spans="1:14" s="14" customFormat="1" ht="20.100000000000001" customHeight="1" x14ac:dyDescent="0.25">
      <c r="A171" s="7">
        <f t="shared" si="22"/>
        <v>163</v>
      </c>
      <c r="B171" s="8" t="s">
        <v>290</v>
      </c>
      <c r="C171" s="8" t="s">
        <v>40</v>
      </c>
      <c r="D171" s="8" t="s">
        <v>59</v>
      </c>
      <c r="E171" s="7" t="s">
        <v>17</v>
      </c>
      <c r="F171" s="9" t="s">
        <v>25</v>
      </c>
      <c r="G171" s="10">
        <v>15400</v>
      </c>
      <c r="H171" s="20">
        <f t="shared" si="24"/>
        <v>441.98</v>
      </c>
      <c r="I171" s="12"/>
      <c r="J171" s="11">
        <f t="shared" si="23"/>
        <v>468.16</v>
      </c>
      <c r="K171" s="13">
        <v>25</v>
      </c>
      <c r="L171" s="11"/>
      <c r="M171" s="11">
        <f t="shared" si="25"/>
        <v>935.1400000000001</v>
      </c>
      <c r="N171" s="11">
        <f t="shared" si="26"/>
        <v>14464.86</v>
      </c>
    </row>
    <row r="172" spans="1:14" s="14" customFormat="1" ht="20.100000000000001" customHeight="1" x14ac:dyDescent="0.25">
      <c r="A172" s="7">
        <f t="shared" si="22"/>
        <v>164</v>
      </c>
      <c r="B172" s="8" t="s">
        <v>291</v>
      </c>
      <c r="C172" s="8" t="s">
        <v>143</v>
      </c>
      <c r="D172" s="8" t="s">
        <v>144</v>
      </c>
      <c r="E172" s="7" t="s">
        <v>17</v>
      </c>
      <c r="F172" s="9" t="s">
        <v>25</v>
      </c>
      <c r="G172" s="10">
        <v>14300</v>
      </c>
      <c r="H172" s="20">
        <f t="shared" si="24"/>
        <v>410.41</v>
      </c>
      <c r="I172" s="12"/>
      <c r="J172" s="11">
        <f t="shared" si="23"/>
        <v>434.72</v>
      </c>
      <c r="K172" s="13">
        <v>25</v>
      </c>
      <c r="L172" s="11"/>
      <c r="M172" s="11">
        <f t="shared" si="25"/>
        <v>870.13000000000011</v>
      </c>
      <c r="N172" s="11">
        <f t="shared" si="26"/>
        <v>13429.869999999999</v>
      </c>
    </row>
    <row r="173" spans="1:14" s="14" customFormat="1" ht="20.100000000000001" customHeight="1" x14ac:dyDescent="0.25">
      <c r="A173" s="7">
        <f t="shared" si="22"/>
        <v>165</v>
      </c>
      <c r="B173" s="8" t="s">
        <v>292</v>
      </c>
      <c r="C173" s="8" t="s">
        <v>40</v>
      </c>
      <c r="D173" s="8" t="s">
        <v>293</v>
      </c>
      <c r="E173" s="7" t="s">
        <v>17</v>
      </c>
      <c r="F173" s="9" t="s">
        <v>25</v>
      </c>
      <c r="G173" s="10">
        <v>45000</v>
      </c>
      <c r="H173" s="20">
        <f t="shared" si="24"/>
        <v>1291.5</v>
      </c>
      <c r="I173" s="12">
        <v>1148.33</v>
      </c>
      <c r="J173" s="11">
        <f t="shared" si="23"/>
        <v>1368</v>
      </c>
      <c r="K173" s="13">
        <v>25</v>
      </c>
      <c r="L173" s="11"/>
      <c r="M173" s="11">
        <f t="shared" si="25"/>
        <v>3832.83</v>
      </c>
      <c r="N173" s="11">
        <f t="shared" si="26"/>
        <v>41167.17</v>
      </c>
    </row>
    <row r="174" spans="1:14" s="14" customFormat="1" ht="20.100000000000001" customHeight="1" x14ac:dyDescent="0.25">
      <c r="A174" s="7">
        <f t="shared" si="22"/>
        <v>166</v>
      </c>
      <c r="B174" s="8" t="s">
        <v>294</v>
      </c>
      <c r="C174" s="8" t="s">
        <v>99</v>
      </c>
      <c r="D174" s="8" t="s">
        <v>295</v>
      </c>
      <c r="E174" s="7" t="s">
        <v>17</v>
      </c>
      <c r="F174" s="9" t="s">
        <v>25</v>
      </c>
      <c r="G174" s="10">
        <v>10000</v>
      </c>
      <c r="H174" s="20">
        <f t="shared" si="24"/>
        <v>287</v>
      </c>
      <c r="I174" s="12"/>
      <c r="J174" s="11">
        <f t="shared" si="23"/>
        <v>304</v>
      </c>
      <c r="K174" s="13">
        <v>25</v>
      </c>
      <c r="L174" s="11"/>
      <c r="M174" s="11">
        <f t="shared" si="25"/>
        <v>616</v>
      </c>
      <c r="N174" s="11">
        <f t="shared" si="26"/>
        <v>9384</v>
      </c>
    </row>
    <row r="175" spans="1:14" s="14" customFormat="1" ht="20.100000000000001" customHeight="1" x14ac:dyDescent="0.25">
      <c r="A175" s="7">
        <f t="shared" si="22"/>
        <v>167</v>
      </c>
      <c r="B175" s="8" t="s">
        <v>296</v>
      </c>
      <c r="C175" s="8" t="s">
        <v>143</v>
      </c>
      <c r="D175" s="8" t="s">
        <v>144</v>
      </c>
      <c r="E175" s="7" t="s">
        <v>17</v>
      </c>
      <c r="F175" s="9" t="s">
        <v>25</v>
      </c>
      <c r="G175" s="10">
        <v>14300</v>
      </c>
      <c r="H175" s="20">
        <f t="shared" si="24"/>
        <v>410.41</v>
      </c>
      <c r="I175" s="12"/>
      <c r="J175" s="11">
        <f t="shared" si="23"/>
        <v>434.72</v>
      </c>
      <c r="K175" s="13">
        <v>25</v>
      </c>
      <c r="L175" s="11"/>
      <c r="M175" s="11">
        <f t="shared" si="25"/>
        <v>870.13000000000011</v>
      </c>
      <c r="N175" s="11">
        <f t="shared" si="26"/>
        <v>13429.869999999999</v>
      </c>
    </row>
    <row r="176" spans="1:14" s="21" customFormat="1" ht="20.100000000000001" customHeight="1" x14ac:dyDescent="0.25">
      <c r="A176" s="7">
        <f t="shared" si="22"/>
        <v>168</v>
      </c>
      <c r="B176" s="8" t="s">
        <v>297</v>
      </c>
      <c r="C176" s="8" t="s">
        <v>61</v>
      </c>
      <c r="D176" s="8" t="s">
        <v>70</v>
      </c>
      <c r="E176" s="18" t="s">
        <v>17</v>
      </c>
      <c r="F176" s="19" t="s">
        <v>18</v>
      </c>
      <c r="G176" s="10">
        <v>10000</v>
      </c>
      <c r="H176" s="20">
        <f t="shared" si="24"/>
        <v>287</v>
      </c>
      <c r="I176" s="12"/>
      <c r="J176" s="11">
        <f t="shared" si="23"/>
        <v>304</v>
      </c>
      <c r="K176" s="13">
        <v>25</v>
      </c>
      <c r="L176" s="20"/>
      <c r="M176" s="11">
        <f t="shared" si="25"/>
        <v>616</v>
      </c>
      <c r="N176" s="11">
        <f t="shared" si="26"/>
        <v>9384</v>
      </c>
    </row>
    <row r="177" spans="1:129" s="21" customFormat="1" ht="20.100000000000001" customHeight="1" x14ac:dyDescent="0.25">
      <c r="A177" s="7">
        <f t="shared" si="22"/>
        <v>169</v>
      </c>
      <c r="B177" s="8" t="s">
        <v>298</v>
      </c>
      <c r="C177" s="8" t="s">
        <v>88</v>
      </c>
      <c r="D177" s="8" t="s">
        <v>89</v>
      </c>
      <c r="E177" s="18" t="s">
        <v>17</v>
      </c>
      <c r="F177" s="19" t="s">
        <v>25</v>
      </c>
      <c r="G177" s="10">
        <v>50000</v>
      </c>
      <c r="H177" s="20">
        <f t="shared" si="24"/>
        <v>1435</v>
      </c>
      <c r="I177" s="12">
        <v>1854</v>
      </c>
      <c r="J177" s="11">
        <f t="shared" si="23"/>
        <v>1520</v>
      </c>
      <c r="K177" s="13">
        <v>25</v>
      </c>
      <c r="L177" s="20"/>
      <c r="M177" s="11">
        <f t="shared" si="25"/>
        <v>4834</v>
      </c>
      <c r="N177" s="11">
        <f t="shared" si="26"/>
        <v>45166</v>
      </c>
    </row>
    <row r="178" spans="1:129" s="21" customFormat="1" ht="20.100000000000001" customHeight="1" x14ac:dyDescent="0.25">
      <c r="A178" s="7">
        <f t="shared" si="22"/>
        <v>170</v>
      </c>
      <c r="B178" s="8" t="s">
        <v>299</v>
      </c>
      <c r="C178" s="8" t="s">
        <v>30</v>
      </c>
      <c r="D178" s="8" t="s">
        <v>31</v>
      </c>
      <c r="E178" s="18" t="s">
        <v>17</v>
      </c>
      <c r="F178" s="19" t="s">
        <v>25</v>
      </c>
      <c r="G178" s="10">
        <v>20000</v>
      </c>
      <c r="H178" s="20">
        <f t="shared" si="24"/>
        <v>574</v>
      </c>
      <c r="I178" s="12"/>
      <c r="J178" s="11">
        <f t="shared" si="23"/>
        <v>608</v>
      </c>
      <c r="K178" s="13">
        <v>25</v>
      </c>
      <c r="L178" s="20"/>
      <c r="M178" s="11">
        <f t="shared" si="25"/>
        <v>1207</v>
      </c>
      <c r="N178" s="11">
        <f t="shared" si="26"/>
        <v>18793</v>
      </c>
    </row>
    <row r="179" spans="1:129" s="21" customFormat="1" ht="20.100000000000001" customHeight="1" x14ac:dyDescent="0.25">
      <c r="A179" s="7">
        <f t="shared" si="22"/>
        <v>171</v>
      </c>
      <c r="B179" s="8" t="s">
        <v>300</v>
      </c>
      <c r="C179" s="8" t="s">
        <v>61</v>
      </c>
      <c r="D179" s="8" t="s">
        <v>70</v>
      </c>
      <c r="E179" s="18" t="s">
        <v>17</v>
      </c>
      <c r="F179" s="19" t="s">
        <v>18</v>
      </c>
      <c r="G179" s="10">
        <v>10000</v>
      </c>
      <c r="H179" s="20">
        <f t="shared" si="24"/>
        <v>287</v>
      </c>
      <c r="I179" s="12"/>
      <c r="J179" s="11">
        <f t="shared" si="23"/>
        <v>304</v>
      </c>
      <c r="K179" s="13">
        <v>25</v>
      </c>
      <c r="L179" s="20"/>
      <c r="M179" s="11">
        <f t="shared" si="25"/>
        <v>616</v>
      </c>
      <c r="N179" s="11">
        <f t="shared" si="26"/>
        <v>9384</v>
      </c>
    </row>
    <row r="180" spans="1:129" s="21" customFormat="1" ht="20.100000000000001" customHeight="1" x14ac:dyDescent="0.25">
      <c r="A180" s="7">
        <f t="shared" si="22"/>
        <v>172</v>
      </c>
      <c r="B180" s="8" t="s">
        <v>301</v>
      </c>
      <c r="C180" s="8" t="s">
        <v>119</v>
      </c>
      <c r="D180" s="8" t="s">
        <v>120</v>
      </c>
      <c r="E180" s="18" t="s">
        <v>17</v>
      </c>
      <c r="F180" s="19" t="s">
        <v>25</v>
      </c>
      <c r="G180" s="10">
        <v>13200</v>
      </c>
      <c r="H180" s="20">
        <f t="shared" si="24"/>
        <v>378.84</v>
      </c>
      <c r="I180" s="12"/>
      <c r="J180" s="11">
        <f t="shared" si="23"/>
        <v>401.28</v>
      </c>
      <c r="K180" s="13">
        <v>25</v>
      </c>
      <c r="L180" s="20"/>
      <c r="M180" s="11">
        <f t="shared" si="25"/>
        <v>805.11999999999989</v>
      </c>
      <c r="N180" s="11">
        <f t="shared" si="26"/>
        <v>12394.880000000001</v>
      </c>
    </row>
    <row r="181" spans="1:129" s="21" customFormat="1" ht="20.100000000000001" customHeight="1" x14ac:dyDescent="0.25">
      <c r="A181" s="7">
        <f t="shared" si="22"/>
        <v>173</v>
      </c>
      <c r="B181" s="8" t="s">
        <v>302</v>
      </c>
      <c r="C181" s="8" t="s">
        <v>15</v>
      </c>
      <c r="D181" s="8" t="s">
        <v>16</v>
      </c>
      <c r="E181" s="18" t="s">
        <v>17</v>
      </c>
      <c r="F181" s="19" t="s">
        <v>18</v>
      </c>
      <c r="G181" s="10">
        <v>12000</v>
      </c>
      <c r="H181" s="20">
        <f t="shared" si="24"/>
        <v>344.4</v>
      </c>
      <c r="I181" s="12"/>
      <c r="J181" s="11">
        <f t="shared" si="23"/>
        <v>364.8</v>
      </c>
      <c r="K181" s="13">
        <v>25</v>
      </c>
      <c r="L181" s="20"/>
      <c r="M181" s="11">
        <f t="shared" si="25"/>
        <v>734.2</v>
      </c>
      <c r="N181" s="11">
        <f t="shared" si="26"/>
        <v>11265.8</v>
      </c>
    </row>
    <row r="182" spans="1:129" s="21" customFormat="1" ht="20.100000000000001" customHeight="1" x14ac:dyDescent="0.25">
      <c r="A182" s="7">
        <f t="shared" si="22"/>
        <v>174</v>
      </c>
      <c r="B182" s="8" t="s">
        <v>303</v>
      </c>
      <c r="C182" s="8" t="s">
        <v>169</v>
      </c>
      <c r="D182" s="8" t="s">
        <v>304</v>
      </c>
      <c r="E182" s="18" t="s">
        <v>17</v>
      </c>
      <c r="F182" s="19" t="s">
        <v>18</v>
      </c>
      <c r="G182" s="10">
        <v>30000</v>
      </c>
      <c r="H182" s="20">
        <f t="shared" si="24"/>
        <v>861</v>
      </c>
      <c r="I182" s="12"/>
      <c r="J182" s="11">
        <f t="shared" si="23"/>
        <v>912</v>
      </c>
      <c r="K182" s="13">
        <v>25</v>
      </c>
      <c r="L182" s="20"/>
      <c r="M182" s="11">
        <f t="shared" si="25"/>
        <v>1798</v>
      </c>
      <c r="N182" s="11">
        <f t="shared" si="26"/>
        <v>28202</v>
      </c>
    </row>
    <row r="183" spans="1:129" s="21" customFormat="1" ht="20.100000000000001" customHeight="1" x14ac:dyDescent="0.25">
      <c r="A183" s="7">
        <f t="shared" si="22"/>
        <v>175</v>
      </c>
      <c r="B183" s="8" t="s">
        <v>305</v>
      </c>
      <c r="C183" s="8" t="s">
        <v>169</v>
      </c>
      <c r="D183" s="8" t="s">
        <v>306</v>
      </c>
      <c r="E183" s="18" t="s">
        <v>17</v>
      </c>
      <c r="F183" s="19" t="s">
        <v>18</v>
      </c>
      <c r="G183" s="10">
        <v>65000</v>
      </c>
      <c r="H183" s="20">
        <f t="shared" si="24"/>
        <v>1865.5</v>
      </c>
      <c r="I183" s="12">
        <v>4427.55</v>
      </c>
      <c r="J183" s="11">
        <f t="shared" si="23"/>
        <v>1976</v>
      </c>
      <c r="K183" s="13">
        <v>25</v>
      </c>
      <c r="L183" s="20"/>
      <c r="M183" s="11">
        <f t="shared" si="25"/>
        <v>8294.0499999999993</v>
      </c>
      <c r="N183" s="11">
        <f t="shared" si="26"/>
        <v>56705.95</v>
      </c>
    </row>
    <row r="184" spans="1:129" s="14" customFormat="1" ht="20.100000000000001" customHeight="1" x14ac:dyDescent="0.25">
      <c r="A184" s="7">
        <f t="shared" si="22"/>
        <v>176</v>
      </c>
      <c r="B184" s="8" t="s">
        <v>307</v>
      </c>
      <c r="C184" s="8" t="s">
        <v>143</v>
      </c>
      <c r="D184" s="8" t="s">
        <v>144</v>
      </c>
      <c r="E184" s="7" t="s">
        <v>17</v>
      </c>
      <c r="F184" s="9" t="s">
        <v>25</v>
      </c>
      <c r="G184" s="10">
        <v>14300</v>
      </c>
      <c r="H184" s="20">
        <f t="shared" si="24"/>
        <v>410.41</v>
      </c>
      <c r="I184" s="12"/>
      <c r="J184" s="11">
        <f t="shared" si="23"/>
        <v>434.72</v>
      </c>
      <c r="K184" s="13">
        <v>25</v>
      </c>
      <c r="L184" s="11"/>
      <c r="M184" s="11">
        <f t="shared" si="25"/>
        <v>870.13000000000011</v>
      </c>
      <c r="N184" s="11">
        <f t="shared" si="26"/>
        <v>13429.869999999999</v>
      </c>
    </row>
    <row r="185" spans="1:129" s="14" customFormat="1" ht="20.100000000000001" customHeight="1" x14ac:dyDescent="0.25">
      <c r="A185" s="7">
        <f t="shared" si="22"/>
        <v>177</v>
      </c>
      <c r="B185" s="8" t="s">
        <v>308</v>
      </c>
      <c r="C185" s="8" t="s">
        <v>73</v>
      </c>
      <c r="D185" s="8" t="s">
        <v>309</v>
      </c>
      <c r="E185" s="7" t="s">
        <v>17</v>
      </c>
      <c r="F185" s="9" t="s">
        <v>25</v>
      </c>
      <c r="G185" s="10">
        <v>30000</v>
      </c>
      <c r="H185" s="20">
        <f t="shared" si="24"/>
        <v>861</v>
      </c>
      <c r="I185" s="12"/>
      <c r="J185" s="11">
        <f t="shared" si="23"/>
        <v>912</v>
      </c>
      <c r="K185" s="13">
        <v>25</v>
      </c>
      <c r="L185" s="11"/>
      <c r="M185" s="11">
        <f t="shared" si="25"/>
        <v>1798</v>
      </c>
      <c r="N185" s="11">
        <f t="shared" si="26"/>
        <v>28202</v>
      </c>
    </row>
    <row r="186" spans="1:129" s="14" customFormat="1" ht="20.100000000000001" customHeight="1" x14ac:dyDescent="0.25">
      <c r="A186" s="7">
        <f t="shared" si="22"/>
        <v>178</v>
      </c>
      <c r="B186" s="8" t="s">
        <v>310</v>
      </c>
      <c r="C186" s="8" t="s">
        <v>112</v>
      </c>
      <c r="D186" s="8" t="s">
        <v>201</v>
      </c>
      <c r="E186" s="7" t="s">
        <v>17</v>
      </c>
      <c r="F186" s="9" t="s">
        <v>25</v>
      </c>
      <c r="G186" s="10">
        <v>15000</v>
      </c>
      <c r="H186" s="20">
        <f t="shared" si="24"/>
        <v>430.5</v>
      </c>
      <c r="I186" s="12"/>
      <c r="J186" s="11">
        <f t="shared" si="23"/>
        <v>456</v>
      </c>
      <c r="K186" s="13">
        <v>25</v>
      </c>
      <c r="L186" s="11"/>
      <c r="M186" s="11">
        <f t="shared" si="25"/>
        <v>911.5</v>
      </c>
      <c r="N186" s="11">
        <f t="shared" si="26"/>
        <v>14088.5</v>
      </c>
    </row>
    <row r="187" spans="1:129" s="21" customFormat="1" ht="20.100000000000001" customHeight="1" x14ac:dyDescent="0.25">
      <c r="A187" s="7">
        <f t="shared" si="22"/>
        <v>179</v>
      </c>
      <c r="B187" s="8" t="s">
        <v>311</v>
      </c>
      <c r="C187" s="8" t="s">
        <v>143</v>
      </c>
      <c r="D187" s="8" t="s">
        <v>144</v>
      </c>
      <c r="E187" s="18" t="s">
        <v>17</v>
      </c>
      <c r="F187" s="19" t="s">
        <v>25</v>
      </c>
      <c r="G187" s="10">
        <v>14300</v>
      </c>
      <c r="H187" s="20">
        <f t="shared" si="24"/>
        <v>410.41</v>
      </c>
      <c r="I187" s="12"/>
      <c r="J187" s="11">
        <f t="shared" si="23"/>
        <v>434.72</v>
      </c>
      <c r="K187" s="13">
        <v>25</v>
      </c>
      <c r="L187" s="20"/>
      <c r="M187" s="11">
        <f t="shared" si="25"/>
        <v>870.13000000000011</v>
      </c>
      <c r="N187" s="11">
        <f t="shared" si="26"/>
        <v>13429.869999999999</v>
      </c>
    </row>
    <row r="188" spans="1:129" s="14" customFormat="1" ht="20.100000000000001" customHeight="1" x14ac:dyDescent="0.25">
      <c r="A188" s="7">
        <f t="shared" si="22"/>
        <v>180</v>
      </c>
      <c r="B188" s="8" t="s">
        <v>312</v>
      </c>
      <c r="C188" s="8" t="s">
        <v>15</v>
      </c>
      <c r="D188" s="8" t="s">
        <v>313</v>
      </c>
      <c r="E188" s="7" t="s">
        <v>17</v>
      </c>
      <c r="F188" s="9" t="s">
        <v>18</v>
      </c>
      <c r="G188" s="10">
        <v>20000</v>
      </c>
      <c r="H188" s="20">
        <f t="shared" si="24"/>
        <v>574</v>
      </c>
      <c r="I188" s="12"/>
      <c r="J188" s="11">
        <f t="shared" si="23"/>
        <v>608</v>
      </c>
      <c r="K188" s="13">
        <v>25</v>
      </c>
      <c r="L188" s="11"/>
      <c r="M188" s="11">
        <f t="shared" si="25"/>
        <v>1207</v>
      </c>
      <c r="N188" s="11">
        <f t="shared" si="26"/>
        <v>18793</v>
      </c>
    </row>
    <row r="189" spans="1:129" s="14" customFormat="1" ht="20.100000000000001" customHeight="1" x14ac:dyDescent="0.25">
      <c r="A189" s="7">
        <f t="shared" si="22"/>
        <v>181</v>
      </c>
      <c r="B189" s="8" t="s">
        <v>314</v>
      </c>
      <c r="C189" s="8" t="s">
        <v>143</v>
      </c>
      <c r="D189" s="8" t="s">
        <v>144</v>
      </c>
      <c r="E189" s="7" t="s">
        <v>17</v>
      </c>
      <c r="F189" s="9" t="s">
        <v>25</v>
      </c>
      <c r="G189" s="10">
        <v>14300</v>
      </c>
      <c r="H189" s="20">
        <f t="shared" si="24"/>
        <v>410.41</v>
      </c>
      <c r="I189" s="12"/>
      <c r="J189" s="11">
        <f t="shared" si="23"/>
        <v>434.72</v>
      </c>
      <c r="K189" s="13">
        <v>25</v>
      </c>
      <c r="L189" s="11"/>
      <c r="M189" s="11">
        <f t="shared" si="25"/>
        <v>870.13000000000011</v>
      </c>
      <c r="N189" s="11">
        <f t="shared" si="26"/>
        <v>13429.869999999999</v>
      </c>
    </row>
    <row r="190" spans="1:129" s="14" customFormat="1" ht="20.100000000000001" customHeight="1" x14ac:dyDescent="0.25">
      <c r="A190" s="7">
        <f t="shared" si="22"/>
        <v>182</v>
      </c>
      <c r="B190" s="8" t="s">
        <v>315</v>
      </c>
      <c r="C190" s="8" t="s">
        <v>179</v>
      </c>
      <c r="D190" s="8" t="s">
        <v>180</v>
      </c>
      <c r="E190" s="7" t="s">
        <v>17</v>
      </c>
      <c r="F190" s="9" t="s">
        <v>18</v>
      </c>
      <c r="G190" s="10">
        <v>22000</v>
      </c>
      <c r="H190" s="20">
        <f t="shared" si="24"/>
        <v>631.4</v>
      </c>
      <c r="I190" s="12"/>
      <c r="J190" s="11">
        <f t="shared" si="23"/>
        <v>668.8</v>
      </c>
      <c r="K190" s="13">
        <v>25</v>
      </c>
      <c r="L190" s="11"/>
      <c r="M190" s="11">
        <f t="shared" si="25"/>
        <v>1325.1999999999998</v>
      </c>
      <c r="N190" s="11">
        <f t="shared" si="26"/>
        <v>20674.8</v>
      </c>
    </row>
    <row r="191" spans="1:129" s="14" customFormat="1" ht="20.100000000000001" customHeight="1" x14ac:dyDescent="0.25">
      <c r="A191" s="7">
        <f t="shared" si="22"/>
        <v>183</v>
      </c>
      <c r="B191" s="8" t="s">
        <v>316</v>
      </c>
      <c r="C191" s="8" t="s">
        <v>61</v>
      </c>
      <c r="D191" s="8" t="s">
        <v>317</v>
      </c>
      <c r="E191" s="7" t="s">
        <v>17</v>
      </c>
      <c r="F191" s="9" t="s">
        <v>25</v>
      </c>
      <c r="G191" s="10">
        <v>10000</v>
      </c>
      <c r="H191" s="20">
        <v>287.05</v>
      </c>
      <c r="I191" s="12"/>
      <c r="J191" s="11">
        <f t="shared" si="23"/>
        <v>304</v>
      </c>
      <c r="K191" s="13">
        <v>25</v>
      </c>
      <c r="L191" s="11"/>
      <c r="M191" s="11">
        <f t="shared" si="25"/>
        <v>616.04999999999995</v>
      </c>
      <c r="N191" s="11">
        <f t="shared" si="26"/>
        <v>9383.9500000000007</v>
      </c>
    </row>
    <row r="192" spans="1:129" s="22" customFormat="1" ht="20.100000000000001" customHeight="1" x14ac:dyDescent="0.25">
      <c r="C192" s="23"/>
      <c r="D192" s="28" t="s">
        <v>318</v>
      </c>
      <c r="E192" s="28"/>
      <c r="F192" s="24"/>
      <c r="G192" s="25">
        <f t="shared" ref="G192:N192" si="27">SUM(G9:G191)</f>
        <v>4463006.63</v>
      </c>
      <c r="H192" s="26">
        <f t="shared" si="27"/>
        <v>128088.34028099997</v>
      </c>
      <c r="I192" s="25">
        <f t="shared" si="27"/>
        <v>170512.78999999992</v>
      </c>
      <c r="J192" s="25">
        <f t="shared" si="27"/>
        <v>132339.04155200001</v>
      </c>
      <c r="K192" s="25">
        <f t="shared" si="27"/>
        <v>4575</v>
      </c>
      <c r="L192" s="25">
        <f t="shared" si="27"/>
        <v>4029.3</v>
      </c>
      <c r="M192" s="25">
        <f t="shared" si="27"/>
        <v>439544.47183300013</v>
      </c>
      <c r="N192" s="25">
        <f t="shared" si="27"/>
        <v>4023462.158166999</v>
      </c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</row>
    <row r="243" spans="5:5" ht="18.75" x14ac:dyDescent="0.3">
      <c r="E243" s="27"/>
    </row>
  </sheetData>
  <mergeCells count="1">
    <mergeCell ref="D192:E192"/>
  </mergeCells>
  <printOptions horizontalCentered="1"/>
  <pageMargins left="0" right="0" top="0.23611111111111099" bottom="0.23611111111111099" header="0.511811023622047" footer="0.511811023622047"/>
  <pageSetup scale="5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D22" sqref="D22"/>
    </sheetView>
  </sheetViews>
  <sheetFormatPr baseColWidth="10" defaultColWidth="10.710937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PERSONAL FIJO</vt:lpstr>
      <vt:lpstr>Hoja1</vt:lpstr>
      <vt:lpstr>'PERSONAL FIJO'!Títulos_a_imprimir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dc:description/>
  <cp:lastModifiedBy>usrinfo</cp:lastModifiedBy>
  <cp:revision>21</cp:revision>
  <cp:lastPrinted>2022-04-06T15:31:34Z</cp:lastPrinted>
  <dcterms:created xsi:type="dcterms:W3CDTF">2021-12-16T18:03:56Z</dcterms:created>
  <dcterms:modified xsi:type="dcterms:W3CDTF">2022-04-06T15:36:48Z</dcterms:modified>
  <dc:language>es-DO</dc:language>
</cp:coreProperties>
</file>